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centene-my.sharepoint.com/personal/cn327260_centene_com/Documents/Documents/Projects 2023/Outcomes/"/>
    </mc:Choice>
  </mc:AlternateContent>
  <xr:revisionPtr revIDLastSave="1" documentId="8_{9E267A68-C359-4164-A633-27C435FCFD12}" xr6:coauthVersionLast="47" xr6:coauthVersionMax="47" xr10:uidLastSave="{B3706EBD-ED46-4284-8A99-9617A33A4871}"/>
  <bookViews>
    <workbookView xWindow="-120" yWindow="-120" windowWidth="29040" windowHeight="15720" firstSheet="2" activeTab="2" xr2:uid="{00000000-000D-0000-FFFF-FFFF00000000}"/>
  </bookViews>
  <sheets>
    <sheet name="list &amp; instructions" sheetId="6" state="hidden" r:id="rId1"/>
    <sheet name="ACT Reporting Outcome Template" sheetId="7" state="hidden" r:id="rId2"/>
    <sheet name="ACT-IPS Reporting Totals" sheetId="3" r:id="rId3"/>
    <sheet name="Total Aggregate" sheetId="12" r:id="rId4"/>
    <sheet name="ACT-IPS Positions" sheetId="44" r:id="rId5"/>
    <sheet name="HB" sheetId="43" r:id="rId6"/>
    <sheet name="LHCC" sheetId="42" r:id="rId7"/>
    <sheet name="ABH" sheetId="41" r:id="rId8"/>
    <sheet name="ACLA" sheetId="40" r:id="rId9"/>
    <sheet name="UHC" sheetId="39" r:id="rId10"/>
    <sheet name="Humana" sheetId="38" r:id="rId11"/>
    <sheet name="Instructions" sheetId="37" r:id="rId12"/>
    <sheet name="Work Sheet" sheetId="8" r:id="rId13"/>
  </sheets>
  <definedNames>
    <definedName name="_xlnm._FilterDatabase" localSheetId="7" hidden="1">ABH!$A$11:$AJ$26</definedName>
    <definedName name="_xlnm._FilterDatabase" localSheetId="8" hidden="1">ACLA!$A$11:$AJ$26</definedName>
    <definedName name="_xlnm._FilterDatabase" localSheetId="2" hidden="1">'ACT-IPS Reporting Totals'!$A$11:$AJ$26</definedName>
    <definedName name="_xlnm._FilterDatabase" localSheetId="5" hidden="1">HB!$A$11:$AJ$26</definedName>
    <definedName name="_xlnm._FilterDatabase" localSheetId="10" hidden="1">Humana!$A$11:$AJ$26</definedName>
    <definedName name="_xlnm._FilterDatabase" localSheetId="6" hidden="1">LHCC!$A$11:$AJ$26</definedName>
    <definedName name="_xlnm._FilterDatabase" localSheetId="9" hidden="1">UHC!$A$11:$AJ$26</definedName>
    <definedName name="Agency_Contact" localSheetId="7">ABH!$C$5</definedName>
    <definedName name="Agency_Contact" localSheetId="8">ACLA!$C$5</definedName>
    <definedName name="Agency_Contact" localSheetId="5">HB!$C$5</definedName>
    <definedName name="Agency_Contact" localSheetId="10">Humana!$C$5</definedName>
    <definedName name="Agency_Contact" localSheetId="6">LHCC!$C$5</definedName>
    <definedName name="Agency_Contact" localSheetId="9">UHC!$C$5</definedName>
    <definedName name="Agency_Contact">'ACT-IPS Reporting Totals'!$C$5</definedName>
    <definedName name="Agency_Name" localSheetId="7">ABH!$C$4</definedName>
    <definedName name="Agency_Name" localSheetId="8">ACLA!$C$4</definedName>
    <definedName name="Agency_Name" localSheetId="5">HB!$C$4</definedName>
    <definedName name="Agency_Name" localSheetId="10">Humana!$C$4</definedName>
    <definedName name="Agency_Name" localSheetId="6">LHCC!$C$4</definedName>
    <definedName name="Agency_Name" localSheetId="9">UHC!$C$4</definedName>
    <definedName name="Agency_Name">'ACT-IPS Reporting Totals'!$C$4</definedName>
    <definedName name="Contact_Email" localSheetId="7">ABH!$C$6</definedName>
    <definedName name="Contact_Email" localSheetId="8">ACLA!$C$6</definedName>
    <definedName name="Contact_Email" localSheetId="5">HB!$C$6</definedName>
    <definedName name="Contact_Email" localSheetId="10">Humana!$C$6</definedName>
    <definedName name="Contact_Email" localSheetId="6">LHCC!$C$6</definedName>
    <definedName name="Contact_Email" localSheetId="9">UHC!$C$6</definedName>
    <definedName name="Contact_Email">'ACT-IPS Reporting Totals'!$C$6</definedName>
    <definedName name="Input" localSheetId="7">ABH!$A$12:$AJ$140</definedName>
    <definedName name="Input" localSheetId="8">ACLA!$A$12:$AJ$140</definedName>
    <definedName name="Input" localSheetId="5">HB!$A$12:$AJ$140</definedName>
    <definedName name="Input" localSheetId="10">Humana!$A$12:$AJ$140</definedName>
    <definedName name="Input" localSheetId="6">LHCC!$A$12:$AJ$140</definedName>
    <definedName name="Input" localSheetId="9">UHC!$A$12:$AJ$140</definedName>
    <definedName name="Input">'ACT-IPS Reporting Totals'!$A$12:$AJ$140</definedName>
    <definedName name="Input2" localSheetId="7">ABH!$C$4:$C$9</definedName>
    <definedName name="Input2" localSheetId="8">ACLA!$C$4:$C$9</definedName>
    <definedName name="Input2" localSheetId="5">HB!$C$4:$C$9</definedName>
    <definedName name="Input2" localSheetId="10">Humana!$C$4:$C$9</definedName>
    <definedName name="Input2" localSheetId="6">LHCC!$C$4:$C$9</definedName>
    <definedName name="Input2" localSheetId="9">UHC!$C$4:$C$9</definedName>
    <definedName name="Input2">'ACT-IPS Reporting Totals'!$C$4:$C$9</definedName>
    <definedName name="Input3" localSheetId="7">ABH!$E$5</definedName>
    <definedName name="Input3" localSheetId="8">ACLA!$E$5</definedName>
    <definedName name="Input3" localSheetId="5">HB!$E$5</definedName>
    <definedName name="Input3" localSheetId="10">Humana!$E$5</definedName>
    <definedName name="Input3" localSheetId="6">LHCC!$E$5</definedName>
    <definedName name="Input3" localSheetId="9">UHC!$E$5</definedName>
    <definedName name="Input3">'ACT-IPS Reporting Totals'!$E$5</definedName>
    <definedName name="Input4" localSheetId="7">ABH!$B$2</definedName>
    <definedName name="Input4" localSheetId="8">ACLA!$B$2</definedName>
    <definedName name="Input4" localSheetId="5">HB!$B$2</definedName>
    <definedName name="Input4" localSheetId="10">Humana!$B$2</definedName>
    <definedName name="Input4" localSheetId="6">LHCC!$B$2</definedName>
    <definedName name="Input4" localSheetId="9">UHC!$B$2</definedName>
    <definedName name="Input4">'ACT-IPS Reporting Totals'!$B$2</definedName>
    <definedName name="Report_Period_End_Date" localSheetId="7">ABH!$C$9</definedName>
    <definedName name="Report_Period_End_Date" localSheetId="8">ACLA!$C$9</definedName>
    <definedName name="Report_Period_End_Date" localSheetId="5">HB!$C$9</definedName>
    <definedName name="Report_Period_End_Date" localSheetId="10">Humana!$C$9</definedName>
    <definedName name="Report_Period_End_Date" localSheetId="6">LHCC!$C$9</definedName>
    <definedName name="Report_Period_End_Date" localSheetId="9">UHC!$C$9</definedName>
    <definedName name="Report_Period_End_Date">'ACT-IPS Reporting Totals'!$C$9</definedName>
    <definedName name="Report_Period_Start_Date" localSheetId="7">ABH!$C$8</definedName>
    <definedName name="Report_Period_Start_Date" localSheetId="8">ACLA!$C$8</definedName>
    <definedName name="Report_Period_Start_Date" localSheetId="5">HB!$C$8</definedName>
    <definedName name="Report_Period_Start_Date" localSheetId="10">Humana!$C$8</definedName>
    <definedName name="Report_Period_Start_Date" localSheetId="6">LHCC!$C$8</definedName>
    <definedName name="Report_Period_Start_Date" localSheetId="9">UHC!$C$8</definedName>
    <definedName name="Report_Period_Start_Date">'ACT-IPS Reporting Totals'!$C$8</definedName>
    <definedName name="Team_Name" localSheetId="7">ABH!$F$4</definedName>
    <definedName name="Team_Name" localSheetId="8">ACLA!$F$4</definedName>
    <definedName name="Team_Name" localSheetId="5">HB!$F$4</definedName>
    <definedName name="Team_Name" localSheetId="10">Humana!$F$4</definedName>
    <definedName name="Team_Name" localSheetId="6">LHCC!$F$4</definedName>
    <definedName name="Team_Name" localSheetId="9">UHC!$F$4</definedName>
    <definedName name="Team_Name">'ACT-IPS Reporting Totals'!$F$4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8" i="3" l="1" a="1"/>
  <c r="AK18" i="3" s="1"/>
  <c r="AK19" i="3" a="1"/>
  <c r="AK19" i="3" s="1"/>
  <c r="AK13" i="3" l="1" a="1"/>
  <c r="AK13" i="3" s="1"/>
  <c r="AK14" i="3" a="1"/>
  <c r="AK14" i="3" s="1"/>
  <c r="AK15" i="3" a="1"/>
  <c r="AK15" i="3" s="1"/>
  <c r="AK16" i="3" a="1"/>
  <c r="AK16" i="3" s="1"/>
  <c r="AK17" i="3" a="1"/>
  <c r="AK17" i="3" s="1"/>
  <c r="AK20" i="3" a="1"/>
  <c r="AK20" i="3" s="1"/>
  <c r="AK21" i="3" a="1"/>
  <c r="AK21" i="3" s="1"/>
  <c r="AK22" i="3" a="1"/>
  <c r="AK22" i="3" s="1"/>
  <c r="AK23" i="3" a="1"/>
  <c r="AK23" i="3" s="1"/>
  <c r="AK24" i="3" a="1"/>
  <c r="AK24" i="3" s="1"/>
  <c r="AK25" i="3" a="1"/>
  <c r="AK25" i="3" s="1"/>
  <c r="AK26" i="3" a="1"/>
  <c r="AK26" i="3" s="1"/>
  <c r="AK27" i="3" a="1"/>
  <c r="AK27" i="3" s="1"/>
  <c r="AK28" i="3" a="1"/>
  <c r="AK28" i="3" s="1"/>
  <c r="AK29" i="3" a="1"/>
  <c r="AK29" i="3" s="1"/>
  <c r="AK30" i="3" a="1"/>
  <c r="AK30" i="3" s="1"/>
  <c r="AK31" i="3" a="1"/>
  <c r="AK31" i="3" s="1"/>
  <c r="AK32" i="3" a="1"/>
  <c r="AK32" i="3" s="1"/>
  <c r="AK33" i="3" a="1"/>
  <c r="AK33" i="3" s="1"/>
  <c r="AK34" i="3" a="1"/>
  <c r="AK34" i="3" s="1"/>
  <c r="AK35" i="3" a="1"/>
  <c r="AK35" i="3" s="1"/>
  <c r="AK36" i="3" a="1"/>
  <c r="AK36" i="3" s="1"/>
  <c r="AK37" i="3" a="1"/>
  <c r="AK37" i="3" s="1"/>
  <c r="AK38" i="3" a="1"/>
  <c r="AK38" i="3" s="1"/>
  <c r="AK39" i="3" a="1"/>
  <c r="AK39" i="3" s="1"/>
  <c r="AK40" i="3" a="1"/>
  <c r="AK40" i="3" s="1"/>
  <c r="AK41" i="3" a="1"/>
  <c r="AK41" i="3" s="1"/>
  <c r="AK42" i="3" a="1"/>
  <c r="AK42" i="3" s="1"/>
  <c r="AK43" i="3" a="1"/>
  <c r="AK43" i="3" s="1"/>
  <c r="AK44" i="3" a="1"/>
  <c r="AK44" i="3" s="1"/>
  <c r="AK45" i="3" a="1"/>
  <c r="AK45" i="3" s="1"/>
  <c r="AK46" i="3" a="1"/>
  <c r="AK46" i="3" s="1"/>
  <c r="AK47" i="3" a="1"/>
  <c r="AK47" i="3" s="1"/>
  <c r="AK48" i="3" a="1"/>
  <c r="AK48" i="3" s="1"/>
  <c r="AK49" i="3" a="1"/>
  <c r="AK49" i="3" s="1"/>
  <c r="AK50" i="3" a="1"/>
  <c r="AK50" i="3" s="1"/>
  <c r="AK51" i="3" a="1"/>
  <c r="AK51" i="3" s="1"/>
  <c r="AK52" i="3" a="1"/>
  <c r="AK52" i="3" s="1"/>
  <c r="AK53" i="3" a="1"/>
  <c r="AK53" i="3" s="1"/>
  <c r="AK54" i="3" a="1"/>
  <c r="AK54" i="3" s="1"/>
  <c r="AK55" i="3" a="1"/>
  <c r="AK55" i="3" s="1"/>
  <c r="AK56" i="3" a="1"/>
  <c r="AK56" i="3" s="1"/>
  <c r="AK57" i="3" a="1"/>
  <c r="AK57" i="3" s="1"/>
  <c r="AK58" i="3" a="1"/>
  <c r="AK58" i="3" s="1"/>
  <c r="AK59" i="3" a="1"/>
  <c r="AK59" i="3" s="1"/>
  <c r="AK60" i="3" a="1"/>
  <c r="AK60" i="3" s="1"/>
  <c r="AK61" i="3" a="1"/>
  <c r="AK61" i="3" s="1"/>
  <c r="AK62" i="3" a="1"/>
  <c r="AK62" i="3" s="1"/>
  <c r="AK63" i="3" a="1"/>
  <c r="AK63" i="3" s="1"/>
  <c r="AK64" i="3" a="1"/>
  <c r="AK64" i="3" s="1"/>
  <c r="AK65" i="3" a="1"/>
  <c r="AK65" i="3" s="1"/>
  <c r="AK66" i="3" a="1"/>
  <c r="AK66" i="3" s="1"/>
  <c r="AK67" i="3" a="1"/>
  <c r="AK67" i="3" s="1"/>
  <c r="AK68" i="3" a="1"/>
  <c r="AK68" i="3" s="1"/>
  <c r="AK69" i="3" a="1"/>
  <c r="AK69" i="3" s="1"/>
  <c r="AK70" i="3" a="1"/>
  <c r="AK70" i="3" s="1"/>
  <c r="AK71" i="3" a="1"/>
  <c r="AK71" i="3" s="1"/>
  <c r="AK72" i="3" a="1"/>
  <c r="AK72" i="3" s="1"/>
  <c r="AK73" i="3" a="1"/>
  <c r="AK73" i="3" s="1"/>
  <c r="AK74" i="3" a="1"/>
  <c r="AK74" i="3" s="1"/>
  <c r="AK75" i="3" a="1"/>
  <c r="AK75" i="3" s="1"/>
  <c r="AK76" i="3" a="1"/>
  <c r="AK76" i="3" s="1"/>
  <c r="AK77" i="3" a="1"/>
  <c r="AK77" i="3" s="1"/>
  <c r="AK78" i="3" a="1"/>
  <c r="AK78" i="3" s="1"/>
  <c r="AK79" i="3" a="1"/>
  <c r="AK79" i="3" s="1"/>
  <c r="AK80" i="3" a="1"/>
  <c r="AK80" i="3" s="1"/>
  <c r="AK81" i="3" a="1"/>
  <c r="AK81" i="3" s="1"/>
  <c r="AK82" i="3" a="1"/>
  <c r="AK82" i="3" s="1"/>
  <c r="AK83" i="3" a="1"/>
  <c r="AK83" i="3" s="1"/>
  <c r="AK84" i="3" a="1"/>
  <c r="AK84" i="3" s="1"/>
  <c r="AK85" i="3" a="1"/>
  <c r="AK85" i="3" s="1"/>
  <c r="AK86" i="3" a="1"/>
  <c r="AK86" i="3" s="1"/>
  <c r="AK87" i="3" a="1"/>
  <c r="AK87" i="3" s="1"/>
  <c r="AK88" i="3" a="1"/>
  <c r="AK88" i="3" s="1"/>
  <c r="AK89" i="3" a="1"/>
  <c r="AK89" i="3" s="1"/>
  <c r="AK90" i="3" a="1"/>
  <c r="AK90" i="3" s="1"/>
  <c r="AK91" i="3" a="1"/>
  <c r="AK91" i="3" s="1"/>
  <c r="AK92" i="3" a="1"/>
  <c r="AK92" i="3" s="1"/>
  <c r="AK93" i="3" a="1"/>
  <c r="AK93" i="3" s="1"/>
  <c r="AK94" i="3" a="1"/>
  <c r="AK94" i="3" s="1"/>
  <c r="AK95" i="3" a="1"/>
  <c r="AK95" i="3" s="1"/>
  <c r="AK96" i="3" a="1"/>
  <c r="AK96" i="3" s="1"/>
  <c r="AK97" i="3" a="1"/>
  <c r="AK97" i="3" s="1"/>
  <c r="AK98" i="3" a="1"/>
  <c r="AK98" i="3" s="1"/>
  <c r="AK99" i="3" a="1"/>
  <c r="AK99" i="3" s="1"/>
  <c r="AK100" i="3" a="1"/>
  <c r="AK100" i="3" s="1"/>
  <c r="AK101" i="3" a="1"/>
  <c r="AK101" i="3" s="1"/>
  <c r="AK102" i="3" a="1"/>
  <c r="AK102" i="3" s="1"/>
  <c r="AK103" i="3" a="1"/>
  <c r="AK103" i="3" s="1"/>
  <c r="AK104" i="3" a="1"/>
  <c r="AK104" i="3" s="1"/>
  <c r="AK105" i="3" a="1"/>
  <c r="AK105" i="3" s="1"/>
  <c r="AK106" i="3" a="1"/>
  <c r="AK106" i="3" s="1"/>
  <c r="AK107" i="3" a="1"/>
  <c r="AK107" i="3" s="1"/>
  <c r="AK108" i="3" a="1"/>
  <c r="AK108" i="3" s="1"/>
  <c r="AK109" i="3" a="1"/>
  <c r="AK109" i="3" s="1"/>
  <c r="AK110" i="3" a="1"/>
  <c r="AK110" i="3" s="1"/>
  <c r="AK111" i="3" a="1"/>
  <c r="AK111" i="3" s="1"/>
  <c r="AK112" i="3" a="1"/>
  <c r="AK112" i="3" s="1"/>
  <c r="AK113" i="3" a="1"/>
  <c r="AK113" i="3" s="1"/>
  <c r="AK114" i="3" a="1"/>
  <c r="AK114" i="3" s="1"/>
  <c r="AK115" i="3" a="1"/>
  <c r="AK115" i="3" s="1"/>
  <c r="AK116" i="3" a="1"/>
  <c r="AK116" i="3" s="1"/>
  <c r="AK117" i="3" a="1"/>
  <c r="AK117" i="3" s="1"/>
  <c r="AK118" i="3" a="1"/>
  <c r="AK118" i="3" s="1"/>
  <c r="AK119" i="3" a="1"/>
  <c r="AK119" i="3" s="1"/>
  <c r="AK120" i="3" a="1"/>
  <c r="AK120" i="3" s="1"/>
  <c r="AK121" i="3" a="1"/>
  <c r="AK121" i="3" s="1"/>
  <c r="AK122" i="3" a="1"/>
  <c r="AK122" i="3" s="1"/>
  <c r="AK123" i="3" a="1"/>
  <c r="AK123" i="3" s="1"/>
  <c r="AK124" i="3" a="1"/>
  <c r="AK124" i="3" s="1"/>
  <c r="AK125" i="3" a="1"/>
  <c r="AK125" i="3" s="1"/>
  <c r="AK126" i="3" a="1"/>
  <c r="AK126" i="3" s="1"/>
  <c r="AK127" i="3" a="1"/>
  <c r="AK127" i="3" s="1"/>
  <c r="AK128" i="3" a="1"/>
  <c r="AK128" i="3" s="1"/>
  <c r="AK129" i="3" a="1"/>
  <c r="AK129" i="3" s="1"/>
  <c r="AK130" i="3" a="1"/>
  <c r="AK130" i="3" s="1"/>
  <c r="AK131" i="3" a="1"/>
  <c r="AK131" i="3" s="1"/>
  <c r="AK132" i="3" a="1"/>
  <c r="AK132" i="3" s="1"/>
  <c r="AK133" i="3" a="1"/>
  <c r="AK133" i="3" s="1"/>
  <c r="AK134" i="3" a="1"/>
  <c r="AK134" i="3" s="1"/>
  <c r="AK135" i="3" a="1"/>
  <c r="AK135" i="3" s="1"/>
  <c r="AK136" i="3" a="1"/>
  <c r="AK136" i="3" s="1"/>
  <c r="AK137" i="3" a="1"/>
  <c r="AK137" i="3" s="1"/>
  <c r="AK138" i="3" a="1"/>
  <c r="AK138" i="3" s="1"/>
  <c r="AK139" i="3" a="1"/>
  <c r="AK139" i="3" s="1"/>
  <c r="AK140" i="3" a="1"/>
  <c r="AK140" i="3" s="1"/>
  <c r="AK12" i="3" a="1"/>
  <c r="AK12" i="3" s="1"/>
  <c r="AU20" i="3"/>
  <c r="E20" i="12" s="1"/>
  <c r="AU19" i="3"/>
  <c r="E19" i="12" s="1"/>
  <c r="AR19" i="3" l="1"/>
  <c r="B19" i="12" s="1"/>
  <c r="AM14" i="3" l="1" a="1"/>
  <c r="AM14" i="3" s="1"/>
  <c r="C9" i="38"/>
  <c r="C8" i="38"/>
  <c r="C7" i="38"/>
  <c r="C6" i="38"/>
  <c r="C5" i="38"/>
  <c r="F4" i="38"/>
  <c r="C4" i="38"/>
  <c r="C9" i="39"/>
  <c r="C8" i="39"/>
  <c r="C7" i="39"/>
  <c r="C6" i="39"/>
  <c r="C5" i="39"/>
  <c r="F4" i="39"/>
  <c r="C4" i="39"/>
  <c r="C9" i="40"/>
  <c r="C8" i="40"/>
  <c r="C7" i="40"/>
  <c r="C6" i="40"/>
  <c r="C5" i="40"/>
  <c r="F4" i="40"/>
  <c r="C4" i="40"/>
  <c r="C9" i="41"/>
  <c r="C8" i="41"/>
  <c r="C7" i="41"/>
  <c r="C6" i="41"/>
  <c r="C5" i="41"/>
  <c r="F4" i="41"/>
  <c r="C4" i="41"/>
  <c r="N8" i="38"/>
  <c r="O8" i="38" s="1"/>
  <c r="M8" i="38"/>
  <c r="N7" i="38"/>
  <c r="O7" i="38" s="1"/>
  <c r="M7" i="38"/>
  <c r="N6" i="38"/>
  <c r="O6" i="38" s="1"/>
  <c r="M6" i="38"/>
  <c r="N5" i="38"/>
  <c r="O5" i="38" s="1"/>
  <c r="M5" i="38"/>
  <c r="N4" i="38"/>
  <c r="AR23" i="38" s="1"/>
  <c r="M4" i="38"/>
  <c r="N8" i="39"/>
  <c r="O8" i="39" s="1"/>
  <c r="M8" i="39"/>
  <c r="N7" i="39"/>
  <c r="O7" i="39" s="1"/>
  <c r="M7" i="39"/>
  <c r="N6" i="39"/>
  <c r="O6" i="39" s="1"/>
  <c r="M6" i="39"/>
  <c r="N5" i="39"/>
  <c r="O5" i="39" s="1"/>
  <c r="M5" i="39"/>
  <c r="N4" i="39"/>
  <c r="M4" i="39"/>
  <c r="N8" i="40"/>
  <c r="O8" i="40" s="1"/>
  <c r="M8" i="40"/>
  <c r="N7" i="40"/>
  <c r="O7" i="40" s="1"/>
  <c r="M7" i="40"/>
  <c r="N6" i="40"/>
  <c r="O6" i="40" s="1"/>
  <c r="M6" i="40"/>
  <c r="N5" i="40"/>
  <c r="O5" i="40" s="1"/>
  <c r="M5" i="40"/>
  <c r="N4" i="40"/>
  <c r="M4" i="40"/>
  <c r="N8" i="41"/>
  <c r="O8" i="41" s="1"/>
  <c r="M8" i="41"/>
  <c r="N7" i="41"/>
  <c r="O7" i="41" s="1"/>
  <c r="M7" i="41"/>
  <c r="N6" i="41"/>
  <c r="O6" i="41" s="1"/>
  <c r="M6" i="41"/>
  <c r="N5" i="41"/>
  <c r="O5" i="41" s="1"/>
  <c r="M5" i="41"/>
  <c r="N4" i="41"/>
  <c r="M4" i="41"/>
  <c r="N8" i="42"/>
  <c r="O8" i="42" s="1"/>
  <c r="M8" i="42"/>
  <c r="N7" i="42"/>
  <c r="O7" i="42" s="1"/>
  <c r="M7" i="42"/>
  <c r="N6" i="42"/>
  <c r="O6" i="42" s="1"/>
  <c r="M6" i="42"/>
  <c r="N5" i="42"/>
  <c r="O5" i="42" s="1"/>
  <c r="M5" i="42"/>
  <c r="N4" i="42"/>
  <c r="AR23" i="42" s="1"/>
  <c r="M4" i="42"/>
  <c r="C9" i="42"/>
  <c r="C8" i="42"/>
  <c r="C7" i="42"/>
  <c r="C6" i="42"/>
  <c r="C5" i="42"/>
  <c r="F4" i="42"/>
  <c r="C4" i="42"/>
  <c r="N4" i="43"/>
  <c r="N5" i="43"/>
  <c r="N6" i="43"/>
  <c r="N7" i="43"/>
  <c r="N8" i="43"/>
  <c r="M5" i="43"/>
  <c r="M6" i="43"/>
  <c r="M7" i="43"/>
  <c r="M8" i="43"/>
  <c r="M4" i="43"/>
  <c r="F4" i="43"/>
  <c r="C5" i="43"/>
  <c r="C6" i="43"/>
  <c r="C7" i="43"/>
  <c r="C8" i="43"/>
  <c r="C9" i="43"/>
  <c r="C4" i="43"/>
  <c r="AR23" i="39" l="1"/>
  <c r="AR23" i="43"/>
  <c r="AR23" i="41"/>
  <c r="AR23" i="40"/>
  <c r="O4" i="42"/>
  <c r="O4" i="38"/>
  <c r="O4" i="40"/>
  <c r="O4" i="41"/>
  <c r="O4" i="39"/>
  <c r="O8" i="43"/>
  <c r="O7" i="43"/>
  <c r="O6" i="43"/>
  <c r="O5" i="43"/>
  <c r="O4" i="43"/>
  <c r="AR12" i="3"/>
  <c r="O6" i="3" l="1"/>
  <c r="AL12" i="3" l="1" a="1"/>
  <c r="AL12" i="3" s="1"/>
  <c r="AM12" i="3" a="1"/>
  <c r="AM12" i="3" s="1"/>
  <c r="AN12" i="3" a="1"/>
  <c r="AN12" i="3" s="1"/>
  <c r="AL13" i="3" a="1"/>
  <c r="AL13" i="3" s="1"/>
  <c r="AM13" i="3" a="1"/>
  <c r="AM13" i="3" s="1"/>
  <c r="AN13" i="3" a="1"/>
  <c r="AN13" i="3" s="1"/>
  <c r="AL14" i="3" a="1"/>
  <c r="AL14" i="3" s="1"/>
  <c r="A12" i="40" s="1" a="1"/>
  <c r="AN14" i="3" a="1"/>
  <c r="AN14" i="3" s="1"/>
  <c r="AL15" i="3" a="1"/>
  <c r="AL15" i="3" s="1"/>
  <c r="A12" i="41" s="1" a="1"/>
  <c r="AM15" i="3" a="1"/>
  <c r="AM15" i="3" s="1"/>
  <c r="AN15" i="3" a="1"/>
  <c r="AN15" i="3" s="1"/>
  <c r="AL16" i="3" a="1"/>
  <c r="AL16" i="3" s="1"/>
  <c r="AM16" i="3" a="1"/>
  <c r="AM16" i="3" s="1"/>
  <c r="AN16" i="3" a="1"/>
  <c r="AN16" i="3" s="1"/>
  <c r="AL17" i="3" a="1"/>
  <c r="AL17" i="3" s="1"/>
  <c r="AM17" i="3" a="1"/>
  <c r="AM17" i="3" s="1"/>
  <c r="AN17" i="3" a="1"/>
  <c r="AN17" i="3" s="1"/>
  <c r="AL18" i="3" a="1"/>
  <c r="AL18" i="3" s="1"/>
  <c r="AM18" i="3" a="1"/>
  <c r="AM18" i="3" s="1"/>
  <c r="AN18" i="3" a="1"/>
  <c r="AN18" i="3" s="1"/>
  <c r="AL19" i="3" a="1"/>
  <c r="AL19" i="3" s="1"/>
  <c r="AM19" i="3" a="1"/>
  <c r="AM19" i="3" s="1"/>
  <c r="AN19" i="3" a="1"/>
  <c r="AN19" i="3" s="1"/>
  <c r="AL20" i="3" a="1"/>
  <c r="AL20" i="3" s="1"/>
  <c r="AM20" i="3" a="1"/>
  <c r="AM20" i="3" s="1"/>
  <c r="AN20" i="3" a="1"/>
  <c r="AN20" i="3" s="1"/>
  <c r="AL21" i="3" a="1"/>
  <c r="AL21" i="3" s="1"/>
  <c r="AM21" i="3" a="1"/>
  <c r="AM21" i="3" s="1"/>
  <c r="AN21" i="3" a="1"/>
  <c r="AN21" i="3" s="1"/>
  <c r="AL22" i="3" a="1"/>
  <c r="AL22" i="3" s="1"/>
  <c r="AM22" i="3" a="1"/>
  <c r="AM22" i="3" s="1"/>
  <c r="AN22" i="3" a="1"/>
  <c r="AN22" i="3" s="1"/>
  <c r="AL23" i="3" a="1"/>
  <c r="AL23" i="3" s="1"/>
  <c r="AM23" i="3" a="1"/>
  <c r="AM23" i="3" s="1"/>
  <c r="AN23" i="3" a="1"/>
  <c r="AN23" i="3" s="1"/>
  <c r="AN24" i="3" a="1"/>
  <c r="AN24" i="3" s="1"/>
  <c r="AN25" i="3" a="1"/>
  <c r="AN25" i="3" s="1"/>
  <c r="AN26" i="3" a="1"/>
  <c r="AN26" i="3" s="1"/>
  <c r="AN27" i="3" a="1"/>
  <c r="AN27" i="3" s="1"/>
  <c r="AN28" i="3" a="1"/>
  <c r="AN28" i="3" s="1"/>
  <c r="AN29" i="3" a="1"/>
  <c r="AN29" i="3" s="1"/>
  <c r="AN30" i="3" a="1"/>
  <c r="AN30" i="3" s="1"/>
  <c r="AN31" i="3" a="1"/>
  <c r="AN31" i="3" s="1"/>
  <c r="AN32" i="3" a="1"/>
  <c r="AN32" i="3" s="1"/>
  <c r="AN33" i="3" a="1"/>
  <c r="AN33" i="3" s="1"/>
  <c r="AN34" i="3" a="1"/>
  <c r="AN34" i="3" s="1"/>
  <c r="AN35" i="3" a="1"/>
  <c r="AN35" i="3" s="1"/>
  <c r="AN36" i="3" a="1"/>
  <c r="AN36" i="3" s="1"/>
  <c r="AN37" i="3" a="1"/>
  <c r="AN37" i="3" s="1"/>
  <c r="AN38" i="3" a="1"/>
  <c r="AN38" i="3" s="1"/>
  <c r="AN39" i="3" a="1"/>
  <c r="AN39" i="3" s="1"/>
  <c r="AN40" i="3" a="1"/>
  <c r="AN40" i="3" s="1"/>
  <c r="AN41" i="3" a="1"/>
  <c r="AN41" i="3" s="1"/>
  <c r="AN42" i="3" a="1"/>
  <c r="AN42" i="3" s="1"/>
  <c r="AN43" i="3" a="1"/>
  <c r="AN43" i="3" s="1"/>
  <c r="AN44" i="3" a="1"/>
  <c r="AN44" i="3" s="1"/>
  <c r="AN45" i="3" a="1"/>
  <c r="AN45" i="3" s="1"/>
  <c r="AN46" i="3" a="1"/>
  <c r="AN46" i="3" s="1"/>
  <c r="AN47" i="3" a="1"/>
  <c r="AN47" i="3" s="1"/>
  <c r="AN48" i="3" a="1"/>
  <c r="AN48" i="3" s="1"/>
  <c r="AN49" i="3" a="1"/>
  <c r="AN49" i="3" s="1"/>
  <c r="AN50" i="3" a="1"/>
  <c r="AN50" i="3" s="1"/>
  <c r="AN51" i="3" a="1"/>
  <c r="AN51" i="3" s="1"/>
  <c r="AN52" i="3" a="1"/>
  <c r="AN52" i="3" s="1"/>
  <c r="AN53" i="3" a="1"/>
  <c r="AN53" i="3" s="1"/>
  <c r="AN54" i="3" a="1"/>
  <c r="AN54" i="3" s="1"/>
  <c r="AN55" i="3" a="1"/>
  <c r="AN55" i="3" s="1"/>
  <c r="AN56" i="3" a="1"/>
  <c r="AN56" i="3" s="1"/>
  <c r="AN57" i="3" a="1"/>
  <c r="AN57" i="3" s="1"/>
  <c r="AN58" i="3" a="1"/>
  <c r="AN58" i="3" s="1"/>
  <c r="AN59" i="3" a="1"/>
  <c r="AN59" i="3" s="1"/>
  <c r="AN60" i="3" a="1"/>
  <c r="AN60" i="3" s="1"/>
  <c r="AN61" i="3" a="1"/>
  <c r="AN61" i="3" s="1"/>
  <c r="AN62" i="3" a="1"/>
  <c r="AN62" i="3" s="1"/>
  <c r="AN63" i="3" a="1"/>
  <c r="AN63" i="3" s="1"/>
  <c r="AN64" i="3" a="1"/>
  <c r="AN64" i="3" s="1"/>
  <c r="AN65" i="3" a="1"/>
  <c r="AN65" i="3" s="1"/>
  <c r="AN66" i="3" a="1"/>
  <c r="AN66" i="3" s="1"/>
  <c r="AN67" i="3" a="1"/>
  <c r="AN67" i="3" s="1"/>
  <c r="AN68" i="3" a="1"/>
  <c r="AN68" i="3" s="1"/>
  <c r="AN69" i="3" a="1"/>
  <c r="AN69" i="3" s="1"/>
  <c r="AN70" i="3" a="1"/>
  <c r="AN70" i="3" s="1"/>
  <c r="AN71" i="3" a="1"/>
  <c r="AN71" i="3" s="1"/>
  <c r="AN72" i="3" a="1"/>
  <c r="AN72" i="3" s="1"/>
  <c r="AN73" i="3" a="1"/>
  <c r="AN73" i="3" s="1"/>
  <c r="AN74" i="3" a="1"/>
  <c r="AN74" i="3" s="1"/>
  <c r="AN75" i="3" a="1"/>
  <c r="AN75" i="3" s="1"/>
  <c r="AN76" i="3" a="1"/>
  <c r="AN76" i="3" s="1"/>
  <c r="AN77" i="3" a="1"/>
  <c r="AN77" i="3" s="1"/>
  <c r="AN78" i="3" a="1"/>
  <c r="AN78" i="3" s="1"/>
  <c r="AN79" i="3" a="1"/>
  <c r="AN79" i="3" s="1"/>
  <c r="AN80" i="3" a="1"/>
  <c r="AN80" i="3" s="1"/>
  <c r="AN81" i="3" a="1"/>
  <c r="AN81" i="3" s="1"/>
  <c r="AN82" i="3" a="1"/>
  <c r="AN82" i="3" s="1"/>
  <c r="AN83" i="3" a="1"/>
  <c r="AN83" i="3" s="1"/>
  <c r="AN84" i="3" a="1"/>
  <c r="AN84" i="3" s="1"/>
  <c r="AN85" i="3" a="1"/>
  <c r="AN85" i="3" s="1"/>
  <c r="AN86" i="3" a="1"/>
  <c r="AN86" i="3" s="1"/>
  <c r="AN87" i="3" a="1"/>
  <c r="AN87" i="3" s="1"/>
  <c r="AN88" i="3" a="1"/>
  <c r="AN88" i="3" s="1"/>
  <c r="AN89" i="3" a="1"/>
  <c r="AN89" i="3" s="1"/>
  <c r="AN90" i="3" a="1"/>
  <c r="AN90" i="3" s="1"/>
  <c r="AN91" i="3" a="1"/>
  <c r="AN91" i="3" s="1"/>
  <c r="AN92" i="3" a="1"/>
  <c r="AN92" i="3" s="1"/>
  <c r="AN93" i="3" a="1"/>
  <c r="AN93" i="3" s="1"/>
  <c r="AN94" i="3" a="1"/>
  <c r="AN94" i="3" s="1"/>
  <c r="AN95" i="3" a="1"/>
  <c r="AN95" i="3" s="1"/>
  <c r="AN96" i="3" a="1"/>
  <c r="AN96" i="3" s="1"/>
  <c r="AN97" i="3" a="1"/>
  <c r="AN97" i="3" s="1"/>
  <c r="AN98" i="3" a="1"/>
  <c r="AN98" i="3" s="1"/>
  <c r="AN99" i="3" a="1"/>
  <c r="AN99" i="3" s="1"/>
  <c r="AN100" i="3" a="1"/>
  <c r="AN100" i="3" s="1"/>
  <c r="AN101" i="3" a="1"/>
  <c r="AN101" i="3" s="1"/>
  <c r="AN102" i="3" a="1"/>
  <c r="AN102" i="3" s="1"/>
  <c r="AN103" i="3" a="1"/>
  <c r="AN103" i="3" s="1"/>
  <c r="AN104" i="3" a="1"/>
  <c r="AN104" i="3" s="1"/>
  <c r="AN105" i="3" a="1"/>
  <c r="AN105" i="3" s="1"/>
  <c r="AN106" i="3" a="1"/>
  <c r="AN106" i="3" s="1"/>
  <c r="AN107" i="3" a="1"/>
  <c r="AN107" i="3" s="1"/>
  <c r="AN108" i="3" a="1"/>
  <c r="AN108" i="3" s="1"/>
  <c r="AN109" i="3" a="1"/>
  <c r="AN109" i="3" s="1"/>
  <c r="AN110" i="3" a="1"/>
  <c r="AN110" i="3" s="1"/>
  <c r="AN111" i="3" a="1"/>
  <c r="AN111" i="3" s="1"/>
  <c r="AN112" i="3" a="1"/>
  <c r="AN112" i="3" s="1"/>
  <c r="AN113" i="3" a="1"/>
  <c r="AN113" i="3" s="1"/>
  <c r="AN114" i="3" a="1"/>
  <c r="AN114" i="3" s="1"/>
  <c r="AN115" i="3" a="1"/>
  <c r="AN115" i="3" s="1"/>
  <c r="AN116" i="3" a="1"/>
  <c r="AN116" i="3" s="1"/>
  <c r="AN117" i="3" a="1"/>
  <c r="AN117" i="3" s="1"/>
  <c r="AN118" i="3" a="1"/>
  <c r="AN118" i="3" s="1"/>
  <c r="AN119" i="3" a="1"/>
  <c r="AN119" i="3" s="1"/>
  <c r="AN120" i="3" a="1"/>
  <c r="AN120" i="3" s="1"/>
  <c r="AN121" i="3" a="1"/>
  <c r="AN121" i="3" s="1"/>
  <c r="AN122" i="3" a="1"/>
  <c r="AN122" i="3" s="1"/>
  <c r="AN123" i="3" a="1"/>
  <c r="AN123" i="3" s="1"/>
  <c r="AN124" i="3" a="1"/>
  <c r="AN124" i="3" s="1"/>
  <c r="AN125" i="3" a="1"/>
  <c r="AN125" i="3" s="1"/>
  <c r="AN126" i="3" a="1"/>
  <c r="AN126" i="3" s="1"/>
  <c r="AN127" i="3" a="1"/>
  <c r="AN127" i="3" s="1"/>
  <c r="AN128" i="3" a="1"/>
  <c r="AN128" i="3" s="1"/>
  <c r="AN129" i="3" a="1"/>
  <c r="AN129" i="3" s="1"/>
  <c r="AN130" i="3" a="1"/>
  <c r="AN130" i="3" s="1"/>
  <c r="AN131" i="3" a="1"/>
  <c r="AN131" i="3" s="1"/>
  <c r="AN132" i="3" a="1"/>
  <c r="AN132" i="3" s="1"/>
  <c r="AN133" i="3" a="1"/>
  <c r="AN133" i="3" s="1"/>
  <c r="AN134" i="3" a="1"/>
  <c r="AN134" i="3" s="1"/>
  <c r="AN135" i="3" a="1"/>
  <c r="AN135" i="3" s="1"/>
  <c r="AN136" i="3" a="1"/>
  <c r="AN136" i="3" s="1"/>
  <c r="AN137" i="3" a="1"/>
  <c r="AN137" i="3" s="1"/>
  <c r="AN138" i="3" a="1"/>
  <c r="AN138" i="3" s="1"/>
  <c r="AN139" i="3" a="1"/>
  <c r="AN139" i="3" s="1"/>
  <c r="AN140" i="3" a="1"/>
  <c r="AN140" i="3" s="1"/>
  <c r="AM24" i="3" a="1"/>
  <c r="AM24" i="3" s="1"/>
  <c r="AM25" i="3" a="1"/>
  <c r="AM25" i="3" s="1"/>
  <c r="AM26" i="3" a="1"/>
  <c r="AM26" i="3" s="1"/>
  <c r="AM27" i="3" a="1"/>
  <c r="AM27" i="3" s="1"/>
  <c r="AM28" i="3" a="1"/>
  <c r="AM28" i="3" s="1"/>
  <c r="AM29" i="3" a="1"/>
  <c r="AM29" i="3" s="1"/>
  <c r="AM30" i="3" a="1"/>
  <c r="AM30" i="3" s="1"/>
  <c r="AM31" i="3" a="1"/>
  <c r="AM31" i="3" s="1"/>
  <c r="AM32" i="3" a="1"/>
  <c r="AM32" i="3" s="1"/>
  <c r="AM33" i="3" a="1"/>
  <c r="AM33" i="3" s="1"/>
  <c r="AM34" i="3" a="1"/>
  <c r="AM34" i="3" s="1"/>
  <c r="AM35" i="3" a="1"/>
  <c r="AM35" i="3" s="1"/>
  <c r="AM36" i="3" a="1"/>
  <c r="AM36" i="3" s="1"/>
  <c r="AM37" i="3" a="1"/>
  <c r="AM37" i="3" s="1"/>
  <c r="AM38" i="3" a="1"/>
  <c r="AM38" i="3" s="1"/>
  <c r="AM39" i="3" a="1"/>
  <c r="AM39" i="3" s="1"/>
  <c r="AM40" i="3" a="1"/>
  <c r="AM40" i="3" s="1"/>
  <c r="AM41" i="3" a="1"/>
  <c r="AM41" i="3" s="1"/>
  <c r="AM42" i="3" a="1"/>
  <c r="AM42" i="3" s="1"/>
  <c r="AM43" i="3" a="1"/>
  <c r="AM43" i="3" s="1"/>
  <c r="AM44" i="3" a="1"/>
  <c r="AM44" i="3" s="1"/>
  <c r="AM45" i="3" a="1"/>
  <c r="AM45" i="3" s="1"/>
  <c r="AM46" i="3" a="1"/>
  <c r="AM46" i="3" s="1"/>
  <c r="AM47" i="3" a="1"/>
  <c r="AM47" i="3" s="1"/>
  <c r="AM48" i="3" a="1"/>
  <c r="AM48" i="3" s="1"/>
  <c r="AM49" i="3" a="1"/>
  <c r="AM49" i="3" s="1"/>
  <c r="AM50" i="3" a="1"/>
  <c r="AM50" i="3" s="1"/>
  <c r="AM51" i="3" a="1"/>
  <c r="AM51" i="3" s="1"/>
  <c r="AM52" i="3" a="1"/>
  <c r="AM52" i="3" s="1"/>
  <c r="AM53" i="3" a="1"/>
  <c r="AM53" i="3" s="1"/>
  <c r="AM54" i="3" a="1"/>
  <c r="AM54" i="3" s="1"/>
  <c r="AM55" i="3" a="1"/>
  <c r="AM55" i="3" s="1"/>
  <c r="AM56" i="3" a="1"/>
  <c r="AM56" i="3" s="1"/>
  <c r="AM57" i="3" a="1"/>
  <c r="AM57" i="3" s="1"/>
  <c r="AM58" i="3" a="1"/>
  <c r="AM58" i="3" s="1"/>
  <c r="AM59" i="3" a="1"/>
  <c r="AM59" i="3" s="1"/>
  <c r="AM60" i="3" a="1"/>
  <c r="AM60" i="3" s="1"/>
  <c r="AM61" i="3" a="1"/>
  <c r="AM61" i="3" s="1"/>
  <c r="AM62" i="3" a="1"/>
  <c r="AM62" i="3" s="1"/>
  <c r="AM63" i="3" a="1"/>
  <c r="AM63" i="3" s="1"/>
  <c r="AM64" i="3" a="1"/>
  <c r="AM64" i="3" s="1"/>
  <c r="AM65" i="3" a="1"/>
  <c r="AM65" i="3" s="1"/>
  <c r="AM66" i="3" a="1"/>
  <c r="AM66" i="3" s="1"/>
  <c r="AM67" i="3" a="1"/>
  <c r="AM67" i="3" s="1"/>
  <c r="AM68" i="3" a="1"/>
  <c r="AM68" i="3" s="1"/>
  <c r="AM69" i="3" a="1"/>
  <c r="AM69" i="3" s="1"/>
  <c r="AM70" i="3" a="1"/>
  <c r="AM70" i="3" s="1"/>
  <c r="AM71" i="3" a="1"/>
  <c r="AM71" i="3" s="1"/>
  <c r="AM72" i="3" a="1"/>
  <c r="AM72" i="3" s="1"/>
  <c r="AM73" i="3" a="1"/>
  <c r="AM73" i="3" s="1"/>
  <c r="AM74" i="3" a="1"/>
  <c r="AM74" i="3" s="1"/>
  <c r="AM75" i="3" a="1"/>
  <c r="AM75" i="3" s="1"/>
  <c r="AM76" i="3" a="1"/>
  <c r="AM76" i="3" s="1"/>
  <c r="AM77" i="3" a="1"/>
  <c r="AM77" i="3" s="1"/>
  <c r="AM78" i="3" a="1"/>
  <c r="AM78" i="3" s="1"/>
  <c r="AM79" i="3" a="1"/>
  <c r="AM79" i="3" s="1"/>
  <c r="AM80" i="3" a="1"/>
  <c r="AM80" i="3" s="1"/>
  <c r="AM81" i="3" a="1"/>
  <c r="AM81" i="3" s="1"/>
  <c r="AM82" i="3" a="1"/>
  <c r="AM82" i="3" s="1"/>
  <c r="AM83" i="3" a="1"/>
  <c r="AM83" i="3" s="1"/>
  <c r="AM84" i="3" a="1"/>
  <c r="AM84" i="3" s="1"/>
  <c r="AM85" i="3" a="1"/>
  <c r="AM85" i="3" s="1"/>
  <c r="AM86" i="3" a="1"/>
  <c r="AM86" i="3" s="1"/>
  <c r="AM87" i="3" a="1"/>
  <c r="AM87" i="3" s="1"/>
  <c r="AM88" i="3" a="1"/>
  <c r="AM88" i="3" s="1"/>
  <c r="AM89" i="3" a="1"/>
  <c r="AM89" i="3" s="1"/>
  <c r="AM90" i="3" a="1"/>
  <c r="AM90" i="3" s="1"/>
  <c r="AM91" i="3" a="1"/>
  <c r="AM91" i="3" s="1"/>
  <c r="AM92" i="3" a="1"/>
  <c r="AM92" i="3" s="1"/>
  <c r="AM93" i="3" a="1"/>
  <c r="AM93" i="3" s="1"/>
  <c r="AM94" i="3" a="1"/>
  <c r="AM94" i="3" s="1"/>
  <c r="AM95" i="3" a="1"/>
  <c r="AM95" i="3" s="1"/>
  <c r="AM96" i="3" a="1"/>
  <c r="AM96" i="3" s="1"/>
  <c r="AM97" i="3" a="1"/>
  <c r="AM97" i="3" s="1"/>
  <c r="AM98" i="3" a="1"/>
  <c r="AM98" i="3" s="1"/>
  <c r="AM99" i="3" a="1"/>
  <c r="AM99" i="3" s="1"/>
  <c r="AM100" i="3" a="1"/>
  <c r="AM100" i="3" s="1"/>
  <c r="AM101" i="3" a="1"/>
  <c r="AM101" i="3" s="1"/>
  <c r="AM102" i="3" a="1"/>
  <c r="AM102" i="3" s="1"/>
  <c r="AM103" i="3" a="1"/>
  <c r="AM103" i="3" s="1"/>
  <c r="AM104" i="3" a="1"/>
  <c r="AM104" i="3" s="1"/>
  <c r="AM105" i="3" a="1"/>
  <c r="AM105" i="3" s="1"/>
  <c r="AM106" i="3" a="1"/>
  <c r="AM106" i="3" s="1"/>
  <c r="AM107" i="3" a="1"/>
  <c r="AM107" i="3" s="1"/>
  <c r="AM108" i="3" a="1"/>
  <c r="AM108" i="3" s="1"/>
  <c r="AM109" i="3" a="1"/>
  <c r="AM109" i="3" s="1"/>
  <c r="AM110" i="3" a="1"/>
  <c r="AM110" i="3" s="1"/>
  <c r="AM111" i="3" a="1"/>
  <c r="AM111" i="3" s="1"/>
  <c r="AM112" i="3" a="1"/>
  <c r="AM112" i="3" s="1"/>
  <c r="AM113" i="3" a="1"/>
  <c r="AM113" i="3" s="1"/>
  <c r="AM114" i="3" a="1"/>
  <c r="AM114" i="3" s="1"/>
  <c r="AM115" i="3" a="1"/>
  <c r="AM115" i="3" s="1"/>
  <c r="AM116" i="3" a="1"/>
  <c r="AM116" i="3" s="1"/>
  <c r="AM117" i="3" a="1"/>
  <c r="AM117" i="3" s="1"/>
  <c r="AM118" i="3" a="1"/>
  <c r="AM118" i="3" s="1"/>
  <c r="AM119" i="3" a="1"/>
  <c r="AM119" i="3" s="1"/>
  <c r="AM120" i="3" a="1"/>
  <c r="AM120" i="3" s="1"/>
  <c r="AM121" i="3" a="1"/>
  <c r="AM121" i="3" s="1"/>
  <c r="AM122" i="3" a="1"/>
  <c r="AM122" i="3" s="1"/>
  <c r="AM123" i="3" a="1"/>
  <c r="AM123" i="3" s="1"/>
  <c r="AM124" i="3" a="1"/>
  <c r="AM124" i="3" s="1"/>
  <c r="AM125" i="3" a="1"/>
  <c r="AM125" i="3" s="1"/>
  <c r="AM126" i="3" a="1"/>
  <c r="AM126" i="3" s="1"/>
  <c r="AM127" i="3" a="1"/>
  <c r="AM127" i="3" s="1"/>
  <c r="AM128" i="3" a="1"/>
  <c r="AM128" i="3" s="1"/>
  <c r="AM129" i="3" a="1"/>
  <c r="AM129" i="3" s="1"/>
  <c r="AM130" i="3" a="1"/>
  <c r="AM130" i="3" s="1"/>
  <c r="AM131" i="3" a="1"/>
  <c r="AM131" i="3" s="1"/>
  <c r="AM132" i="3" a="1"/>
  <c r="AM132" i="3" s="1"/>
  <c r="AM133" i="3" a="1"/>
  <c r="AM133" i="3" s="1"/>
  <c r="AM134" i="3" a="1"/>
  <c r="AM134" i="3" s="1"/>
  <c r="AM135" i="3" a="1"/>
  <c r="AM135" i="3" s="1"/>
  <c r="AM136" i="3" a="1"/>
  <c r="AM136" i="3" s="1"/>
  <c r="AM137" i="3" a="1"/>
  <c r="AM137" i="3" s="1"/>
  <c r="AM138" i="3" a="1"/>
  <c r="AM138" i="3" s="1"/>
  <c r="AM139" i="3" a="1"/>
  <c r="AM139" i="3" s="1"/>
  <c r="AM140" i="3" a="1"/>
  <c r="AM140" i="3" s="1"/>
  <c r="AL24" i="3" a="1"/>
  <c r="AL24" i="3" s="1"/>
  <c r="AL25" i="3" a="1"/>
  <c r="AL25" i="3" s="1"/>
  <c r="AL26" i="3" a="1"/>
  <c r="AL26" i="3" s="1"/>
  <c r="AL27" i="3" a="1"/>
  <c r="AL27" i="3" s="1"/>
  <c r="AL28" i="3" a="1"/>
  <c r="AL28" i="3" s="1"/>
  <c r="AL29" i="3" a="1"/>
  <c r="AL29" i="3" s="1"/>
  <c r="AL30" i="3" a="1"/>
  <c r="AL30" i="3" s="1"/>
  <c r="AL31" i="3" a="1"/>
  <c r="AL31" i="3" s="1"/>
  <c r="AL32" i="3" a="1"/>
  <c r="AL32" i="3" s="1"/>
  <c r="AL33" i="3" a="1"/>
  <c r="AL33" i="3" s="1"/>
  <c r="AL34" i="3" a="1"/>
  <c r="AL34" i="3" s="1"/>
  <c r="AL35" i="3" a="1"/>
  <c r="AL35" i="3" s="1"/>
  <c r="AL36" i="3" a="1"/>
  <c r="AL36" i="3" s="1"/>
  <c r="AL37" i="3" a="1"/>
  <c r="AL37" i="3" s="1"/>
  <c r="AL38" i="3" a="1"/>
  <c r="AL38" i="3" s="1"/>
  <c r="AL39" i="3" a="1"/>
  <c r="AL39" i="3" s="1"/>
  <c r="AL40" i="3" a="1"/>
  <c r="AL40" i="3" s="1"/>
  <c r="AL41" i="3" a="1"/>
  <c r="AL41" i="3" s="1"/>
  <c r="AL42" i="3" a="1"/>
  <c r="AL42" i="3" s="1"/>
  <c r="AL43" i="3" a="1"/>
  <c r="AL43" i="3" s="1"/>
  <c r="AL44" i="3" a="1"/>
  <c r="AL44" i="3" s="1"/>
  <c r="AL45" i="3" a="1"/>
  <c r="AL45" i="3" s="1"/>
  <c r="AL46" i="3" a="1"/>
  <c r="AL46" i="3" s="1"/>
  <c r="AL47" i="3" a="1"/>
  <c r="AL47" i="3" s="1"/>
  <c r="AL48" i="3" a="1"/>
  <c r="AL48" i="3" s="1"/>
  <c r="AL49" i="3" a="1"/>
  <c r="AL49" i="3" s="1"/>
  <c r="AL50" i="3" a="1"/>
  <c r="AL50" i="3" s="1"/>
  <c r="AL51" i="3" a="1"/>
  <c r="AL51" i="3" s="1"/>
  <c r="AL52" i="3" a="1"/>
  <c r="AL52" i="3" s="1"/>
  <c r="AL53" i="3" a="1"/>
  <c r="AL53" i="3" s="1"/>
  <c r="AL54" i="3" a="1"/>
  <c r="AL54" i="3" s="1"/>
  <c r="AL55" i="3" a="1"/>
  <c r="AL55" i="3" s="1"/>
  <c r="AL56" i="3" a="1"/>
  <c r="AL56" i="3" s="1"/>
  <c r="AL57" i="3" a="1"/>
  <c r="AL57" i="3" s="1"/>
  <c r="AL58" i="3" a="1"/>
  <c r="AL58" i="3" s="1"/>
  <c r="AL59" i="3" a="1"/>
  <c r="AL59" i="3" s="1"/>
  <c r="AL60" i="3" a="1"/>
  <c r="AL60" i="3" s="1"/>
  <c r="AL61" i="3" a="1"/>
  <c r="AL61" i="3" s="1"/>
  <c r="AL62" i="3" a="1"/>
  <c r="AL62" i="3" s="1"/>
  <c r="AL63" i="3" a="1"/>
  <c r="AL63" i="3" s="1"/>
  <c r="AL64" i="3" a="1"/>
  <c r="AL64" i="3" s="1"/>
  <c r="AL65" i="3" a="1"/>
  <c r="AL65" i="3" s="1"/>
  <c r="AL66" i="3" a="1"/>
  <c r="AL66" i="3" s="1"/>
  <c r="AL67" i="3" a="1"/>
  <c r="AL67" i="3" s="1"/>
  <c r="AL68" i="3" a="1"/>
  <c r="AL68" i="3" s="1"/>
  <c r="AL69" i="3" a="1"/>
  <c r="AL69" i="3" s="1"/>
  <c r="AL70" i="3" a="1"/>
  <c r="AL70" i="3" s="1"/>
  <c r="AL71" i="3" a="1"/>
  <c r="AL71" i="3" s="1"/>
  <c r="AL72" i="3" a="1"/>
  <c r="AL72" i="3" s="1"/>
  <c r="AL73" i="3" a="1"/>
  <c r="AL73" i="3" s="1"/>
  <c r="AL74" i="3" a="1"/>
  <c r="AL74" i="3" s="1"/>
  <c r="AL75" i="3" a="1"/>
  <c r="AL75" i="3" s="1"/>
  <c r="AL76" i="3" a="1"/>
  <c r="AL76" i="3" s="1"/>
  <c r="AL77" i="3" a="1"/>
  <c r="AL77" i="3" s="1"/>
  <c r="AL78" i="3" a="1"/>
  <c r="AL78" i="3" s="1"/>
  <c r="AL79" i="3" a="1"/>
  <c r="AL79" i="3" s="1"/>
  <c r="AL80" i="3" a="1"/>
  <c r="AL80" i="3" s="1"/>
  <c r="AL81" i="3" a="1"/>
  <c r="AL81" i="3" s="1"/>
  <c r="AL82" i="3" a="1"/>
  <c r="AL82" i="3" s="1"/>
  <c r="AL83" i="3" a="1"/>
  <c r="AL83" i="3" s="1"/>
  <c r="AL84" i="3" a="1"/>
  <c r="AL84" i="3" s="1"/>
  <c r="AL85" i="3" a="1"/>
  <c r="AL85" i="3" s="1"/>
  <c r="AL86" i="3" a="1"/>
  <c r="AL86" i="3" s="1"/>
  <c r="AL87" i="3" a="1"/>
  <c r="AL87" i="3" s="1"/>
  <c r="AL88" i="3" a="1"/>
  <c r="AL88" i="3" s="1"/>
  <c r="AL89" i="3" a="1"/>
  <c r="AL89" i="3" s="1"/>
  <c r="AL90" i="3" a="1"/>
  <c r="AL90" i="3" s="1"/>
  <c r="AL91" i="3" a="1"/>
  <c r="AL91" i="3" s="1"/>
  <c r="AL92" i="3" a="1"/>
  <c r="AL92" i="3" s="1"/>
  <c r="AL93" i="3" a="1"/>
  <c r="AL93" i="3" s="1"/>
  <c r="AL94" i="3" a="1"/>
  <c r="AL94" i="3" s="1"/>
  <c r="AL95" i="3" a="1"/>
  <c r="AL95" i="3" s="1"/>
  <c r="AL96" i="3" a="1"/>
  <c r="AL96" i="3" s="1"/>
  <c r="AL97" i="3" a="1"/>
  <c r="AL97" i="3" s="1"/>
  <c r="AL98" i="3" a="1"/>
  <c r="AL98" i="3" s="1"/>
  <c r="AL99" i="3" a="1"/>
  <c r="AL99" i="3" s="1"/>
  <c r="AL100" i="3" a="1"/>
  <c r="AL100" i="3" s="1"/>
  <c r="AL101" i="3" a="1"/>
  <c r="AL101" i="3" s="1"/>
  <c r="AL102" i="3" a="1"/>
  <c r="AL102" i="3" s="1"/>
  <c r="AL103" i="3" a="1"/>
  <c r="AL103" i="3" s="1"/>
  <c r="AL104" i="3" a="1"/>
  <c r="AL104" i="3" s="1"/>
  <c r="AL105" i="3" a="1"/>
  <c r="AL105" i="3" s="1"/>
  <c r="AL106" i="3" a="1"/>
  <c r="AL106" i="3" s="1"/>
  <c r="AL107" i="3" a="1"/>
  <c r="AL107" i="3" s="1"/>
  <c r="AL108" i="3" a="1"/>
  <c r="AL108" i="3" s="1"/>
  <c r="AL109" i="3" a="1"/>
  <c r="AL109" i="3" s="1"/>
  <c r="AL110" i="3" a="1"/>
  <c r="AL110" i="3" s="1"/>
  <c r="AL111" i="3" a="1"/>
  <c r="AL111" i="3" s="1"/>
  <c r="AL112" i="3" a="1"/>
  <c r="AL112" i="3" s="1"/>
  <c r="AL113" i="3" a="1"/>
  <c r="AL113" i="3" s="1"/>
  <c r="AL114" i="3" a="1"/>
  <c r="AL114" i="3" s="1"/>
  <c r="AL115" i="3" a="1"/>
  <c r="AL115" i="3" s="1"/>
  <c r="AL116" i="3" a="1"/>
  <c r="AL116" i="3" s="1"/>
  <c r="AL117" i="3" a="1"/>
  <c r="AL117" i="3" s="1"/>
  <c r="AL118" i="3" a="1"/>
  <c r="AL118" i="3" s="1"/>
  <c r="AL119" i="3" a="1"/>
  <c r="AL119" i="3" s="1"/>
  <c r="AL120" i="3" a="1"/>
  <c r="AL120" i="3" s="1"/>
  <c r="AL121" i="3" a="1"/>
  <c r="AL121" i="3" s="1"/>
  <c r="AL122" i="3" a="1"/>
  <c r="AL122" i="3" s="1"/>
  <c r="AL123" i="3" a="1"/>
  <c r="AL123" i="3" s="1"/>
  <c r="AL124" i="3" a="1"/>
  <c r="AL124" i="3" s="1"/>
  <c r="AL125" i="3" a="1"/>
  <c r="AL125" i="3" s="1"/>
  <c r="AL126" i="3" a="1"/>
  <c r="AL126" i="3" s="1"/>
  <c r="AL127" i="3" a="1"/>
  <c r="AL127" i="3" s="1"/>
  <c r="AL128" i="3" a="1"/>
  <c r="AL128" i="3" s="1"/>
  <c r="AL129" i="3" a="1"/>
  <c r="AL129" i="3" s="1"/>
  <c r="AL130" i="3" a="1"/>
  <c r="AL130" i="3" s="1"/>
  <c r="AL131" i="3" a="1"/>
  <c r="AL131" i="3" s="1"/>
  <c r="AL132" i="3" a="1"/>
  <c r="AL132" i="3" s="1"/>
  <c r="AL133" i="3" a="1"/>
  <c r="AL133" i="3" s="1"/>
  <c r="AL134" i="3" a="1"/>
  <c r="AL134" i="3" s="1"/>
  <c r="AL135" i="3" a="1"/>
  <c r="AL135" i="3" s="1"/>
  <c r="AL136" i="3" a="1"/>
  <c r="AL136" i="3" s="1"/>
  <c r="AL137" i="3" a="1"/>
  <c r="AL137" i="3" s="1"/>
  <c r="AL138" i="3" a="1"/>
  <c r="AL138" i="3" s="1"/>
  <c r="AL139" i="3" a="1"/>
  <c r="AL139" i="3" s="1"/>
  <c r="AL140" i="3" a="1"/>
  <c r="AL140" i="3" s="1"/>
  <c r="O5" i="3"/>
  <c r="O7" i="3"/>
  <c r="O8" i="3"/>
  <c r="O4" i="3"/>
  <c r="A12" i="41" l="1"/>
  <c r="AR22" i="41"/>
  <c r="AR19" i="41"/>
  <c r="AR21" i="41"/>
  <c r="AR20" i="41"/>
  <c r="A12" i="40"/>
  <c r="AR21" i="40"/>
  <c r="AR22" i="40"/>
  <c r="AR20" i="40"/>
  <c r="AR19" i="40"/>
  <c r="AR21" i="3"/>
  <c r="AR22" i="3"/>
  <c r="AR20" i="3"/>
  <c r="A12" i="42" a="1"/>
  <c r="A12" i="38" a="1"/>
  <c r="A12" i="39" a="1"/>
  <c r="A12" i="43" a="1"/>
  <c r="AR23" i="3"/>
  <c r="B23" i="12" s="1"/>
  <c r="AU23" i="3"/>
  <c r="E23" i="12" s="1"/>
  <c r="AU22" i="3"/>
  <c r="E22" i="12" s="1"/>
  <c r="AU21" i="3"/>
  <c r="AU24" i="3" s="1"/>
  <c r="AR13" i="3"/>
  <c r="B13" i="12" s="1"/>
  <c r="B12" i="12"/>
  <c r="AR14" i="3"/>
  <c r="B14" i="12" s="1"/>
  <c r="AR11" i="3"/>
  <c r="B11" i="12" s="1"/>
  <c r="A12" i="39" l="1"/>
  <c r="AR20" i="39"/>
  <c r="AR19" i="39"/>
  <c r="AR21" i="39"/>
  <c r="AR22" i="39"/>
  <c r="A12" i="38"/>
  <c r="AR22" i="38"/>
  <c r="AR21" i="38"/>
  <c r="AR20" i="38"/>
  <c r="AR19" i="38"/>
  <c r="A12" i="42"/>
  <c r="AR19" i="42"/>
  <c r="AR22" i="42"/>
  <c r="AR20" i="42"/>
  <c r="AR21" i="42"/>
  <c r="AR19" i="43"/>
  <c r="AR20" i="43"/>
  <c r="AR22" i="43"/>
  <c r="AR21" i="43"/>
  <c r="A12" i="43"/>
  <c r="AU21" i="43"/>
  <c r="AU22" i="43"/>
  <c r="AU23" i="43"/>
  <c r="AR24" i="43"/>
  <c r="AU19" i="43"/>
  <c r="AU20" i="43"/>
  <c r="AU21" i="41"/>
  <c r="AU20" i="41"/>
  <c r="AU23" i="41"/>
  <c r="AU19" i="41"/>
  <c r="AU22" i="41"/>
  <c r="AU20" i="40"/>
  <c r="AU23" i="40"/>
  <c r="AU19" i="40"/>
  <c r="AU22" i="40"/>
  <c r="AU21" i="40"/>
  <c r="AU23" i="38"/>
  <c r="AU19" i="38"/>
  <c r="AU22" i="38"/>
  <c r="AU21" i="38"/>
  <c r="AU20" i="38"/>
  <c r="AR6" i="42"/>
  <c r="AU22" i="42"/>
  <c r="AU21" i="42"/>
  <c r="AU20" i="42"/>
  <c r="AU23" i="42"/>
  <c r="AU19" i="42"/>
  <c r="AU20" i="39"/>
  <c r="AU23" i="39"/>
  <c r="AU19" i="39"/>
  <c r="AU22" i="39"/>
  <c r="AU21" i="39"/>
  <c r="AR3" i="42"/>
  <c r="AR5" i="42"/>
  <c r="AR10" i="42"/>
  <c r="AU3" i="42"/>
  <c r="AR7" i="42"/>
  <c r="AU6" i="42"/>
  <c r="AU7" i="42"/>
  <c r="AR11" i="42"/>
  <c r="AU5" i="42"/>
  <c r="AU10" i="42"/>
  <c r="AU11" i="42"/>
  <c r="AU4" i="42"/>
  <c r="AU9" i="42"/>
  <c r="AR14" i="42"/>
  <c r="AR15" i="42"/>
  <c r="AU8" i="42"/>
  <c r="AR13" i="42"/>
  <c r="AU12" i="42"/>
  <c r="AR8" i="42"/>
  <c r="AU14" i="42"/>
  <c r="AU15" i="42"/>
  <c r="AR9" i="42"/>
  <c r="AU13" i="42"/>
  <c r="AR4" i="42"/>
  <c r="AR12" i="42"/>
  <c r="AU13" i="40"/>
  <c r="AR10" i="40"/>
  <c r="AR6" i="40"/>
  <c r="AU4" i="40"/>
  <c r="AU5" i="40"/>
  <c r="AU12" i="40"/>
  <c r="AR9" i="40"/>
  <c r="AR5" i="40"/>
  <c r="AU15" i="40"/>
  <c r="AR8" i="40"/>
  <c r="AR4" i="40"/>
  <c r="AU6" i="40"/>
  <c r="AR13" i="40"/>
  <c r="AR12" i="40"/>
  <c r="AR15" i="40"/>
  <c r="AU11" i="40"/>
  <c r="AU7" i="40"/>
  <c r="AR14" i="40"/>
  <c r="AR3" i="40"/>
  <c r="AU8" i="40"/>
  <c r="AU14" i="40"/>
  <c r="AR11" i="40"/>
  <c r="AR7" i="40"/>
  <c r="AU3" i="40"/>
  <c r="AU10" i="40"/>
  <c r="AU9" i="40"/>
  <c r="AU15" i="38"/>
  <c r="AU8" i="38"/>
  <c r="AR8" i="38"/>
  <c r="AU14" i="38"/>
  <c r="AU11" i="38"/>
  <c r="AU7" i="38"/>
  <c r="AR4" i="38"/>
  <c r="AU13" i="38"/>
  <c r="AU10" i="38"/>
  <c r="AU6" i="38"/>
  <c r="AR3" i="38"/>
  <c r="AR12" i="38"/>
  <c r="AR11" i="38"/>
  <c r="AU3" i="38"/>
  <c r="AR13" i="38"/>
  <c r="AR10" i="38"/>
  <c r="AR6" i="38"/>
  <c r="AR9" i="38"/>
  <c r="AR5" i="38"/>
  <c r="AR15" i="38"/>
  <c r="AU4" i="38"/>
  <c r="AR14" i="38"/>
  <c r="AU12" i="38"/>
  <c r="AU9" i="38"/>
  <c r="AU5" i="38"/>
  <c r="AR7" i="38"/>
  <c r="AU12" i="43"/>
  <c r="AU8" i="43"/>
  <c r="AR3" i="43"/>
  <c r="AR12" i="43"/>
  <c r="AR8" i="43"/>
  <c r="AU5" i="43"/>
  <c r="AU15" i="43"/>
  <c r="AU11" i="43"/>
  <c r="AR5" i="43"/>
  <c r="AR11" i="43"/>
  <c r="AU7" i="43"/>
  <c r="AR15" i="43"/>
  <c r="AU14" i="43"/>
  <c r="AU10" i="43"/>
  <c r="AR7" i="43"/>
  <c r="AU4" i="43"/>
  <c r="AR13" i="43"/>
  <c r="AR6" i="43"/>
  <c r="AU3" i="43"/>
  <c r="AR14" i="43"/>
  <c r="AR10" i="43"/>
  <c r="AR4" i="43"/>
  <c r="AU13" i="43"/>
  <c r="AU9" i="43"/>
  <c r="AU6" i="43"/>
  <c r="AR9" i="43"/>
  <c r="AU14" i="41"/>
  <c r="AR11" i="41"/>
  <c r="AR7" i="41"/>
  <c r="AU3" i="41"/>
  <c r="AR14" i="41"/>
  <c r="AU10" i="41"/>
  <c r="AU6" i="41"/>
  <c r="AR3" i="41"/>
  <c r="AU13" i="41"/>
  <c r="AR10" i="41"/>
  <c r="AR6" i="41"/>
  <c r="AU5" i="41"/>
  <c r="AU12" i="41"/>
  <c r="AR9" i="41"/>
  <c r="AR5" i="41"/>
  <c r="AR15" i="41"/>
  <c r="AU9" i="41"/>
  <c r="AR12" i="41"/>
  <c r="AU8" i="41"/>
  <c r="AU4" i="41"/>
  <c r="AU11" i="41"/>
  <c r="AR13" i="41"/>
  <c r="AU15" i="41"/>
  <c r="AR8" i="41"/>
  <c r="AR4" i="41"/>
  <c r="AU7" i="41"/>
  <c r="AR12" i="39"/>
  <c r="AR8" i="39"/>
  <c r="AR4" i="39"/>
  <c r="AU7" i="39"/>
  <c r="AR15" i="39"/>
  <c r="AR11" i="39"/>
  <c r="AR7" i="39"/>
  <c r="AU3" i="39"/>
  <c r="AR14" i="39"/>
  <c r="AR10" i="39"/>
  <c r="AR6" i="39"/>
  <c r="AU4" i="39"/>
  <c r="AU11" i="39"/>
  <c r="AU14" i="39"/>
  <c r="AU13" i="39"/>
  <c r="AU9" i="39"/>
  <c r="AU5" i="39"/>
  <c r="AU12" i="39"/>
  <c r="AU15" i="39"/>
  <c r="AU10" i="39"/>
  <c r="AR3" i="39"/>
  <c r="AR13" i="39"/>
  <c r="AR9" i="39"/>
  <c r="AR5" i="39"/>
  <c r="AU8" i="39"/>
  <c r="AU6" i="39"/>
  <c r="E21" i="12"/>
  <c r="E24" i="12"/>
  <c r="B22" i="12"/>
  <c r="AU24" i="43" l="1"/>
  <c r="AR24" i="41"/>
  <c r="AR24" i="42"/>
  <c r="AU24" i="41"/>
  <c r="AU24" i="42"/>
  <c r="AU24" i="40"/>
  <c r="AU24" i="38"/>
  <c r="AR24" i="40"/>
  <c r="AR24" i="38"/>
  <c r="AU24" i="39"/>
  <c r="AR24" i="39"/>
  <c r="AR16" i="42"/>
  <c r="AU16" i="42"/>
  <c r="B20" i="12"/>
  <c r="AR24" i="3"/>
  <c r="B24" i="12" s="1"/>
  <c r="AR16" i="40"/>
  <c r="AR16" i="41"/>
  <c r="AU16" i="40"/>
  <c r="AU16" i="38"/>
  <c r="AR16" i="38"/>
  <c r="AU16" i="41"/>
  <c r="AU16" i="39"/>
  <c r="AU16" i="43"/>
  <c r="AR16" i="39"/>
  <c r="AR16" i="43"/>
  <c r="B21" i="12"/>
  <c r="AR10" i="3"/>
  <c r="B10" i="12" s="1"/>
  <c r="AR9" i="3"/>
  <c r="B9" i="12" s="1"/>
  <c r="AR8" i="3"/>
  <c r="B8" i="12" s="1"/>
  <c r="AR7" i="3"/>
  <c r="B7" i="12" s="1"/>
  <c r="AR6" i="3"/>
  <c r="B6" i="12" s="1"/>
  <c r="AR5" i="3"/>
  <c r="B5" i="12" s="1"/>
  <c r="AR4" i="3"/>
  <c r="B4" i="12" s="1"/>
  <c r="AR3" i="3"/>
  <c r="AR15" i="3" l="1"/>
  <c r="AR16" i="3" l="1"/>
  <c r="B16" i="12" s="1"/>
  <c r="B15" i="12"/>
  <c r="AU15" i="3"/>
  <c r="E15" i="12" s="1"/>
  <c r="AU14" i="3"/>
  <c r="E14" i="12" s="1"/>
  <c r="AU13" i="3"/>
  <c r="E13" i="12" s="1"/>
  <c r="AU12" i="3"/>
  <c r="E12" i="12" s="1"/>
  <c r="AU11" i="3"/>
  <c r="E11" i="12" s="1"/>
  <c r="AU10" i="3"/>
  <c r="E10" i="12" s="1"/>
  <c r="AU9" i="3"/>
  <c r="E9" i="12" s="1"/>
  <c r="AU8" i="3"/>
  <c r="E8" i="12" s="1"/>
  <c r="AU7" i="3"/>
  <c r="E7" i="12" s="1"/>
  <c r="AU6" i="3"/>
  <c r="E6" i="12" s="1"/>
  <c r="AU5" i="3"/>
  <c r="E5" i="12" s="1"/>
  <c r="AU4" i="3"/>
  <c r="E4" i="12" s="1"/>
  <c r="AU3" i="3"/>
  <c r="E3" i="12" s="1"/>
  <c r="B3" i="12"/>
  <c r="AU16" i="3" l="1"/>
  <c r="E16" i="12" s="1"/>
  <c r="AG259" i="7"/>
  <c r="AG258" i="7"/>
  <c r="AH257" i="7"/>
  <c r="AG257" i="7"/>
  <c r="AH256" i="7"/>
  <c r="AG256" i="7"/>
  <c r="AH255" i="7"/>
  <c r="AG255" i="7"/>
  <c r="AH254" i="7"/>
  <c r="AG254" i="7"/>
  <c r="AH253" i="7"/>
  <c r="AG253" i="7"/>
  <c r="AH252" i="7"/>
  <c r="AG252" i="7"/>
  <c r="AH251" i="7"/>
  <c r="AG251" i="7"/>
  <c r="AH250" i="7"/>
  <c r="AG250" i="7"/>
  <c r="AH249" i="7"/>
  <c r="AG249" i="7"/>
  <c r="AH248" i="7"/>
  <c r="AG248" i="7"/>
  <c r="AH247" i="7"/>
  <c r="AG247" i="7"/>
  <c r="AH246" i="7"/>
  <c r="AG246" i="7"/>
  <c r="AH245" i="7"/>
  <c r="AG245" i="7"/>
  <c r="AH244" i="7"/>
  <c r="AG244" i="7"/>
  <c r="AH243" i="7"/>
  <c r="AG243" i="7"/>
  <c r="AH242" i="7"/>
  <c r="AG242" i="7"/>
  <c r="AH241" i="7"/>
  <c r="AG241" i="7"/>
  <c r="AH240" i="7"/>
  <c r="AG240" i="7"/>
  <c r="AH239" i="7"/>
  <c r="AG239" i="7"/>
  <c r="AH238" i="7"/>
  <c r="AG238" i="7"/>
  <c r="AH237" i="7"/>
  <c r="AG237" i="7"/>
  <c r="AH236" i="7"/>
  <c r="AG236" i="7"/>
  <c r="AH235" i="7"/>
  <c r="AG235" i="7"/>
  <c r="AH234" i="7"/>
  <c r="AG234" i="7"/>
  <c r="AH233" i="7"/>
  <c r="AG233" i="7"/>
  <c r="AH232" i="7"/>
  <c r="AG232" i="7"/>
  <c r="AH231" i="7"/>
  <c r="AG231" i="7"/>
  <c r="AH230" i="7"/>
  <c r="AG230" i="7"/>
  <c r="AH229" i="7"/>
  <c r="AG229" i="7"/>
  <c r="AH228" i="7"/>
  <c r="AG228" i="7"/>
  <c r="AH227" i="7"/>
  <c r="AG227" i="7"/>
  <c r="AH226" i="7"/>
  <c r="AG226" i="7"/>
  <c r="AH225" i="7"/>
  <c r="AG225" i="7"/>
  <c r="AH224" i="7"/>
  <c r="AG224" i="7"/>
  <c r="AH223" i="7"/>
  <c r="AG223" i="7"/>
  <c r="AH222" i="7"/>
  <c r="AG222" i="7"/>
  <c r="AH221" i="7"/>
  <c r="AG221" i="7"/>
  <c r="AH220" i="7"/>
  <c r="AG220" i="7"/>
  <c r="AH219" i="7"/>
  <c r="AG219" i="7"/>
  <c r="AH218" i="7"/>
  <c r="AG218" i="7"/>
  <c r="AH217" i="7"/>
  <c r="AG217" i="7"/>
  <c r="AH216" i="7"/>
  <c r="AG216" i="7"/>
  <c r="AH215" i="7"/>
  <c r="AG215" i="7"/>
  <c r="AH214" i="7"/>
  <c r="AG214" i="7"/>
  <c r="AH213" i="7"/>
  <c r="AG213" i="7"/>
  <c r="AH212" i="7"/>
  <c r="AG212" i="7"/>
  <c r="AH211" i="7"/>
  <c r="AG211" i="7"/>
  <c r="AH210" i="7"/>
  <c r="AG210" i="7"/>
  <c r="AH209" i="7"/>
  <c r="AG209" i="7"/>
  <c r="AH208" i="7"/>
  <c r="AG208" i="7"/>
  <c r="AH207" i="7"/>
  <c r="AG207" i="7"/>
  <c r="AH206" i="7"/>
  <c r="AG206" i="7"/>
  <c r="AH205" i="7"/>
  <c r="AG205" i="7"/>
  <c r="AH204" i="7"/>
  <c r="AG204" i="7"/>
  <c r="AH203" i="7"/>
  <c r="AG203" i="7"/>
  <c r="AH202" i="7"/>
  <c r="AG202" i="7"/>
  <c r="AH201" i="7"/>
  <c r="AG201" i="7"/>
  <c r="AH200" i="7"/>
  <c r="AG200" i="7"/>
  <c r="AH199" i="7"/>
  <c r="AG199" i="7"/>
  <c r="AH198" i="7"/>
  <c r="AG198" i="7"/>
  <c r="AH197" i="7"/>
  <c r="AG197" i="7"/>
  <c r="AH196" i="7"/>
  <c r="AG196" i="7"/>
  <c r="AH195" i="7"/>
  <c r="AG195" i="7"/>
  <c r="AH194" i="7"/>
  <c r="AG194" i="7"/>
  <c r="AH193" i="7"/>
  <c r="AG193" i="7"/>
  <c r="AH192" i="7"/>
  <c r="AG192" i="7"/>
  <c r="AH191" i="7"/>
  <c r="AG191" i="7"/>
  <c r="AH190" i="7"/>
  <c r="AG190" i="7"/>
  <c r="AH189" i="7"/>
  <c r="AG189" i="7"/>
  <c r="AH188" i="7"/>
  <c r="AG188" i="7"/>
  <c r="AH187" i="7"/>
  <c r="AG187" i="7"/>
  <c r="AH186" i="7"/>
  <c r="AG186" i="7"/>
  <c r="AH185" i="7"/>
  <c r="AG185" i="7"/>
  <c r="AH184" i="7"/>
  <c r="AG184" i="7"/>
  <c r="AH183" i="7"/>
  <c r="AG183" i="7"/>
  <c r="AH182" i="7"/>
  <c r="AG182" i="7"/>
  <c r="AH181" i="7"/>
  <c r="AG181" i="7"/>
  <c r="AH180" i="7"/>
  <c r="AG180" i="7"/>
  <c r="AH179" i="7"/>
  <c r="AG179" i="7"/>
  <c r="AH178" i="7"/>
  <c r="AG178" i="7"/>
  <c r="AH177" i="7"/>
  <c r="AG177" i="7"/>
  <c r="AH176" i="7"/>
  <c r="AG176" i="7"/>
  <c r="AH175" i="7"/>
  <c r="AG175" i="7"/>
  <c r="AH174" i="7"/>
  <c r="AG174" i="7"/>
  <c r="AH173" i="7"/>
  <c r="AG173" i="7"/>
  <c r="AH172" i="7"/>
  <c r="AG172" i="7"/>
  <c r="AH171" i="7"/>
  <c r="AG171" i="7"/>
  <c r="AH170" i="7"/>
  <c r="AG170" i="7"/>
  <c r="AH169" i="7"/>
  <c r="AG169" i="7"/>
  <c r="AH168" i="7"/>
  <c r="AG168" i="7"/>
  <c r="AH167" i="7"/>
  <c r="AG167" i="7"/>
  <c r="AH166" i="7"/>
  <c r="AG166" i="7"/>
  <c r="AH165" i="7"/>
  <c r="AG165" i="7"/>
  <c r="AH164" i="7"/>
  <c r="AG164" i="7"/>
  <c r="AH163" i="7"/>
  <c r="AG163" i="7"/>
  <c r="AH162" i="7"/>
  <c r="AG162" i="7"/>
  <c r="AH161" i="7"/>
  <c r="AG161" i="7"/>
  <c r="AH160" i="7"/>
  <c r="AG160" i="7"/>
  <c r="AH159" i="7"/>
  <c r="AG159" i="7"/>
  <c r="AH158" i="7"/>
  <c r="AG158" i="7"/>
  <c r="AH157" i="7"/>
  <c r="AG157" i="7"/>
  <c r="AH156" i="7"/>
  <c r="AG156" i="7"/>
  <c r="AH155" i="7"/>
  <c r="AG155" i="7"/>
  <c r="AH154" i="7"/>
  <c r="AG154" i="7"/>
  <c r="AH153" i="7"/>
  <c r="AG153" i="7"/>
  <c r="AH152" i="7"/>
  <c r="AG152" i="7"/>
  <c r="AH151" i="7"/>
  <c r="AG151" i="7"/>
  <c r="AH150" i="7"/>
  <c r="AG150" i="7"/>
  <c r="AH149" i="7"/>
  <c r="AG149" i="7"/>
  <c r="AH148" i="7"/>
  <c r="AG148" i="7"/>
  <c r="AH147" i="7"/>
  <c r="AG147" i="7"/>
  <c r="AH146" i="7"/>
  <c r="AG146" i="7"/>
  <c r="AH145" i="7"/>
  <c r="AG145" i="7"/>
  <c r="AH144" i="7"/>
  <c r="AG144" i="7"/>
  <c r="AH143" i="7"/>
  <c r="AG143" i="7"/>
  <c r="AH142" i="7"/>
  <c r="AG142" i="7"/>
  <c r="AH141" i="7"/>
  <c r="AG141" i="7"/>
  <c r="AH140" i="7"/>
  <c r="AG140" i="7"/>
  <c r="AH139" i="7"/>
  <c r="AG139" i="7"/>
  <c r="AH138" i="7"/>
  <c r="AG138" i="7"/>
  <c r="AH137" i="7"/>
  <c r="AG137" i="7"/>
  <c r="AH136" i="7"/>
  <c r="AG136" i="7"/>
  <c r="AH135" i="7"/>
  <c r="AG135" i="7"/>
  <c r="AH134" i="7"/>
  <c r="AG134" i="7"/>
  <c r="AH133" i="7"/>
  <c r="AG133" i="7"/>
  <c r="AH132" i="7"/>
  <c r="AG132" i="7"/>
  <c r="AH131" i="7"/>
  <c r="AG131" i="7"/>
  <c r="AH130" i="7"/>
  <c r="AG130" i="7"/>
  <c r="AH129" i="7"/>
  <c r="AG129" i="7"/>
  <c r="AH128" i="7"/>
  <c r="AG128" i="7"/>
  <c r="AH127" i="7"/>
  <c r="AG127" i="7"/>
  <c r="AH126" i="7"/>
  <c r="AG126" i="7"/>
  <c r="AH125" i="7"/>
  <c r="AG125" i="7"/>
  <c r="AH124" i="7"/>
  <c r="AG124" i="7"/>
  <c r="AH123" i="7"/>
  <c r="AG123" i="7"/>
  <c r="AH122" i="7"/>
  <c r="AG122" i="7"/>
  <c r="AH121" i="7"/>
  <c r="AG121" i="7"/>
  <c r="AH120" i="7"/>
  <c r="AG120" i="7"/>
  <c r="AH119" i="7"/>
  <c r="AG119" i="7"/>
  <c r="AH118" i="7"/>
  <c r="AG118" i="7"/>
  <c r="AH117" i="7"/>
  <c r="AG117" i="7"/>
  <c r="AH116" i="7"/>
  <c r="AG116" i="7"/>
  <c r="AH115" i="7"/>
  <c r="AG115" i="7"/>
  <c r="AH114" i="7"/>
  <c r="AG114" i="7"/>
  <c r="AH113" i="7"/>
  <c r="AG113" i="7"/>
  <c r="AH112" i="7"/>
  <c r="AG112" i="7"/>
  <c r="AH111" i="7"/>
  <c r="AG111" i="7"/>
  <c r="AH110" i="7"/>
  <c r="AG110" i="7"/>
  <c r="AH109" i="7"/>
  <c r="AG109" i="7"/>
  <c r="AH108" i="7"/>
  <c r="AG108" i="7"/>
  <c r="AH107" i="7"/>
  <c r="AG107" i="7"/>
  <c r="AH106" i="7"/>
  <c r="AG106" i="7"/>
  <c r="AH105" i="7"/>
  <c r="AG105" i="7"/>
  <c r="AH104" i="7"/>
  <c r="AG104" i="7"/>
  <c r="AH103" i="7"/>
  <c r="AG103" i="7"/>
  <c r="AH102" i="7"/>
  <c r="AG102" i="7"/>
  <c r="AH101" i="7"/>
  <c r="AG101" i="7"/>
  <c r="AH100" i="7"/>
  <c r="AG100" i="7"/>
  <c r="AH99" i="7"/>
  <c r="AG99" i="7"/>
  <c r="AH98" i="7"/>
  <c r="AG98" i="7"/>
  <c r="AH97" i="7"/>
  <c r="AG97" i="7"/>
  <c r="AH96" i="7"/>
  <c r="AG96" i="7"/>
  <c r="AH95" i="7"/>
  <c r="AG95" i="7"/>
  <c r="AH94" i="7"/>
  <c r="AG94" i="7"/>
  <c r="AH93" i="7"/>
  <c r="AG93" i="7"/>
  <c r="AH92" i="7"/>
  <c r="AG92" i="7"/>
  <c r="AH91" i="7"/>
  <c r="AG91" i="7"/>
  <c r="AH90" i="7"/>
  <c r="AG90" i="7"/>
  <c r="AH89" i="7"/>
  <c r="AG89" i="7"/>
  <c r="AH88" i="7"/>
  <c r="AG88" i="7"/>
  <c r="AH87" i="7"/>
  <c r="AG87" i="7"/>
  <c r="AH86" i="7"/>
  <c r="AG86" i="7"/>
  <c r="AH85" i="7"/>
  <c r="AG85" i="7"/>
  <c r="AH84" i="7"/>
  <c r="AG84" i="7"/>
  <c r="AH83" i="7"/>
  <c r="AG83" i="7"/>
  <c r="AH82" i="7"/>
  <c r="AG82" i="7"/>
  <c r="AH81" i="7"/>
  <c r="AG81" i="7"/>
  <c r="AH80" i="7"/>
  <c r="AG80" i="7"/>
  <c r="AH79" i="7"/>
  <c r="AG79" i="7"/>
  <c r="AH78" i="7"/>
  <c r="AG78" i="7"/>
  <c r="AH77" i="7"/>
  <c r="AG77" i="7"/>
  <c r="AH76" i="7"/>
  <c r="AG76" i="7"/>
  <c r="AH75" i="7"/>
  <c r="AG75" i="7"/>
  <c r="AH74" i="7"/>
  <c r="AG74" i="7"/>
  <c r="AH73" i="7"/>
  <c r="AG73" i="7"/>
  <c r="AH72" i="7"/>
  <c r="AG72" i="7"/>
  <c r="AH71" i="7"/>
  <c r="AG71" i="7"/>
  <c r="AH70" i="7"/>
  <c r="AG70" i="7"/>
  <c r="AH69" i="7"/>
  <c r="AG69" i="7"/>
  <c r="AH68" i="7"/>
  <c r="AG68" i="7"/>
  <c r="AH67" i="7"/>
  <c r="AG67" i="7"/>
  <c r="AH66" i="7"/>
  <c r="AG66" i="7"/>
  <c r="AH65" i="7"/>
  <c r="AG65" i="7"/>
  <c r="AH64" i="7"/>
  <c r="AG64" i="7"/>
  <c r="AH63" i="7"/>
  <c r="AG63" i="7"/>
  <c r="AH62" i="7"/>
  <c r="AG62" i="7"/>
  <c r="AH61" i="7"/>
  <c r="AG61" i="7"/>
  <c r="AH60" i="7"/>
  <c r="AG60" i="7"/>
  <c r="AH59" i="7"/>
  <c r="AG59" i="7"/>
  <c r="AH58" i="7"/>
  <c r="AG58" i="7"/>
  <c r="AH57" i="7"/>
  <c r="AG57" i="7"/>
  <c r="AH56" i="7"/>
  <c r="AG56" i="7"/>
  <c r="AH55" i="7"/>
  <c r="AG55" i="7"/>
  <c r="AH54" i="7"/>
  <c r="AG54" i="7"/>
  <c r="AH53" i="7"/>
  <c r="AG53" i="7"/>
  <c r="AH52" i="7"/>
  <c r="AG52" i="7"/>
  <c r="AH51" i="7"/>
  <c r="AG51" i="7"/>
  <c r="AH50" i="7"/>
  <c r="AG50" i="7"/>
  <c r="AH49" i="7"/>
  <c r="AG49" i="7"/>
  <c r="AH48" i="7"/>
  <c r="AG48" i="7"/>
  <c r="AH47" i="7"/>
  <c r="AG47" i="7"/>
  <c r="AH46" i="7"/>
  <c r="AG46" i="7"/>
  <c r="AH45" i="7"/>
  <c r="AG45" i="7"/>
  <c r="AH44" i="7"/>
  <c r="AG44" i="7"/>
  <c r="AH43" i="7"/>
  <c r="AG43" i="7"/>
  <c r="AH42" i="7"/>
  <c r="AG42" i="7"/>
  <c r="AH41" i="7"/>
  <c r="AG41" i="7"/>
  <c r="AH40" i="7"/>
  <c r="AG40" i="7"/>
  <c r="AH39" i="7"/>
  <c r="AG39" i="7"/>
  <c r="AH38" i="7"/>
  <c r="AG38" i="7"/>
  <c r="AH37" i="7"/>
  <c r="AG37" i="7"/>
  <c r="AH36" i="7"/>
  <c r="AG36" i="7"/>
  <c r="AH35" i="7"/>
  <c r="AG35" i="7"/>
  <c r="AH34" i="7"/>
  <c r="AG34" i="7"/>
  <c r="AH33" i="7"/>
  <c r="AG33" i="7"/>
  <c r="AH32" i="7"/>
  <c r="AG32" i="7"/>
  <c r="AH31" i="7"/>
  <c r="AG31" i="7"/>
  <c r="AH30" i="7"/>
  <c r="AG30" i="7"/>
  <c r="AH29" i="7"/>
  <c r="AG29" i="7"/>
  <c r="AH28" i="7"/>
  <c r="AG28" i="7"/>
  <c r="AH27" i="7"/>
  <c r="AG27" i="7"/>
  <c r="AH26" i="7"/>
  <c r="AG26" i="7"/>
  <c r="AH25" i="7"/>
  <c r="AG25" i="7"/>
  <c r="AH24" i="7"/>
  <c r="AG24" i="7"/>
  <c r="AH23" i="7"/>
  <c r="AG23" i="7"/>
  <c r="AH22" i="7"/>
  <c r="AG22" i="7"/>
  <c r="AH21" i="7"/>
  <c r="AG21" i="7"/>
  <c r="AH20" i="7"/>
  <c r="AG20" i="7"/>
  <c r="AH19" i="7"/>
  <c r="AG19" i="7"/>
  <c r="AH18" i="7"/>
  <c r="AG18" i="7"/>
  <c r="AH17" i="7"/>
  <c r="AG17" i="7"/>
  <c r="AH16" i="7"/>
  <c r="AG16" i="7"/>
  <c r="AR15" i="7"/>
  <c r="AQ15" i="7"/>
  <c r="AH15" i="7"/>
  <c r="AG15" i="7"/>
  <c r="AR14" i="7"/>
  <c r="AQ14" i="7"/>
  <c r="AH14" i="7"/>
  <c r="AG14" i="7"/>
  <c r="AU13" i="7"/>
  <c r="AR13" i="7"/>
  <c r="AQ13" i="7"/>
  <c r="AH13" i="7"/>
  <c r="AG13" i="7"/>
  <c r="AU12" i="7"/>
  <c r="AR12" i="7"/>
  <c r="AQ12" i="7"/>
  <c r="AH12" i="7"/>
  <c r="AG12" i="7"/>
  <c r="AU11" i="7"/>
  <c r="AR11" i="7"/>
  <c r="AQ11" i="7"/>
  <c r="AU10" i="7"/>
  <c r="AR10" i="7"/>
  <c r="AQ10" i="7"/>
  <c r="AU9" i="7"/>
  <c r="AR9" i="7"/>
  <c r="AQ9" i="7"/>
  <c r="AU8" i="7"/>
  <c r="AR8" i="7"/>
  <c r="AQ8" i="7"/>
  <c r="AU7" i="7"/>
  <c r="AR7" i="7"/>
  <c r="AQ7" i="7"/>
  <c r="AU6" i="7"/>
  <c r="AR6" i="7"/>
  <c r="AQ6" i="7"/>
  <c r="AU5" i="7"/>
  <c r="AR5" i="7"/>
  <c r="AQ5" i="7"/>
  <c r="AU4" i="7"/>
  <c r="AR4" i="7"/>
  <c r="AQ4" i="7"/>
  <c r="AU3" i="7"/>
  <c r="AR3" i="7"/>
  <c r="AQ3" i="7"/>
  <c r="AR16" i="7" l="1"/>
  <c r="AQ1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Brandi Collins</author>
  </authors>
  <commentList>
    <comment ref="F2" authorId="0" shapeId="0" xr:uid="{9E2A8A9C-6980-42B3-B763-118EAC739816}">
      <text>
        <r>
          <rPr>
            <b/>
            <sz val="9"/>
            <color indexed="81"/>
            <rFont val="Tahoma"/>
            <family val="2"/>
          </rPr>
          <t>State of Louisiana:</t>
        </r>
        <r>
          <rPr>
            <sz val="9"/>
            <color indexed="81"/>
            <rFont val="Tahoma"/>
            <family val="2"/>
          </rPr>
          <t xml:space="preserve">
-Report should be reflective of all members from a specific ACT team; provided to MCO sorted only by the members affiliated with that MCO.
-The file should be saved using the "save as" function with files being saved and named with the following format: organization name . team name . mco . date
-The data submission should include individual MCO tab, as well as the Total Aggregate tab (which is reflective of all client data across MCOs) and the ACT-IPS Positions tab
-Send via secure email to the MCO (if MCO sends reminder to providers via secure email; then provider can reply to that secure email with the requested outcomes reporting)
-Provider Agencies should include individual reports from each of their teams in a zip file sent in one email.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Brandi Collins</author>
  </authors>
  <commentList>
    <comment ref="F2" authorId="0" shapeId="0" xr:uid="{A8118C42-6D0F-40C5-A4D8-B56B029E328E}">
      <text>
        <r>
          <rPr>
            <b/>
            <sz val="9"/>
            <color indexed="81"/>
            <rFont val="Tahoma"/>
            <family val="2"/>
          </rPr>
          <t>State of Louisiana:</t>
        </r>
        <r>
          <rPr>
            <sz val="9"/>
            <color indexed="81"/>
            <rFont val="Tahoma"/>
            <family val="2"/>
          </rPr>
          <t xml:space="preserve">
-Report should be reflective of all members from a specific ACT team; provided to MCO sorted only by the members affiliated with that MCO.
-The file should be saved using the "save as" function with files being saved and named with the following format: organization name . team name . mco . date
-The data submission should include individual MCO tab, as well as the Total Aggregate tab (which is reflective of all client data across MCOs) and the ACT-IPS Positions tab
-Send via secure email to the MCO (if MCO sends reminder to providers via secure email; then provider can reply to that secure email with the requested outcomes reporting)
-Provider Agencies should include individual reports from each of their teams in a zip file sent in one email.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Brandi Collins</author>
  </authors>
  <commentList>
    <comment ref="F2" authorId="0" shapeId="0" xr:uid="{93D0C2B0-6F6D-43C2-916A-02430C00AD67}">
      <text>
        <r>
          <rPr>
            <b/>
            <sz val="9"/>
            <color indexed="81"/>
            <rFont val="Tahoma"/>
            <family val="2"/>
          </rPr>
          <t>State of Louisiana:</t>
        </r>
        <r>
          <rPr>
            <sz val="9"/>
            <color indexed="81"/>
            <rFont val="Tahoma"/>
            <family val="2"/>
          </rPr>
          <t xml:space="preserve">
-Report should be reflective of all members from a specific ACT team; provided to MCO sorted only by the members affiliated with that MCO.
-The file should be saved using the "save as" function with files being saved and named with the following format: organization name . team name . mco . date
-The data submission should include individual MCO tab, as well as the Total Aggregate tab (which is reflective of all client data across MCOs) and the ACT-IPS Positions tab
-Send via secure email to the MCO (if MCO sends reminder to providers via secure email; then provider can reply to that secure email with the requested outcomes reporting)
-Provider Agencies should include individual reports from each of their teams in a zip file sent in one email.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Brandi Collins</author>
  </authors>
  <commentList>
    <comment ref="F2" authorId="0" shapeId="0" xr:uid="{9CA8F221-00D8-4803-8166-1713E6C9536B}">
      <text>
        <r>
          <rPr>
            <b/>
            <sz val="9"/>
            <color indexed="81"/>
            <rFont val="Tahoma"/>
            <family val="2"/>
          </rPr>
          <t>State of Louisiana:</t>
        </r>
        <r>
          <rPr>
            <sz val="9"/>
            <color indexed="81"/>
            <rFont val="Tahoma"/>
            <family val="2"/>
          </rPr>
          <t xml:space="preserve">
-Report should be reflective of all members from a specific ACT team; provided to MCO sorted only by the members affiliated with that MCO.
-The file should be saved using the "save as" function with files being saved and named with the following format: organization name . team name . mco . date
-The data submission should include individual MCO tab, as well as the Total Aggregate tab (which is reflective of all client data across MCOs) and the ACT-IPS Positions tab
-Send via secure email to the MCO (if MCO sends reminder to providers via secure email; then provider can reply to that secure email with the requested outcomes reporting)
-Provider Agencies should include individual reports from each of their teams in a zip file sent in one email.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Brandi Collins</author>
  </authors>
  <commentList>
    <comment ref="F2" authorId="0" shapeId="0" xr:uid="{F5CE2B08-AAE1-46A6-AE97-C5278FB4EB44}">
      <text>
        <r>
          <rPr>
            <b/>
            <sz val="9"/>
            <color indexed="81"/>
            <rFont val="Tahoma"/>
            <family val="2"/>
          </rPr>
          <t>State of Louisiana:</t>
        </r>
        <r>
          <rPr>
            <sz val="9"/>
            <color indexed="81"/>
            <rFont val="Tahoma"/>
            <family val="2"/>
          </rPr>
          <t xml:space="preserve">
-Report should be reflective of all members from a specific ACT team; provided to MCO sorted only by the members affiliated with that MCO.
-The file should be saved using the "save as" function with files being saved and named with the following format: organization name . team name . mco . date
-The data submission should include individual MCO tab, as well as the Total Aggregate tab (which is reflective of all client data across MCOs) and the ACT-IPS Positions tab
-Send via secure email to the MCO (if MCO sends reminder to providers via secure email; then provider can reply to that secure email with the requested outcomes reporting)
-Provider Agencies should include individual reports from each of their teams in a zip file sent in one email.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Brandi Collins</author>
  </authors>
  <commentList>
    <comment ref="F2" authorId="0" shapeId="0" xr:uid="{4BBA6DB3-182A-4DDA-AEC0-BA14630C709F}">
      <text>
        <r>
          <rPr>
            <b/>
            <sz val="9"/>
            <color indexed="81"/>
            <rFont val="Tahoma"/>
            <family val="2"/>
          </rPr>
          <t>State of Louisiana:</t>
        </r>
        <r>
          <rPr>
            <sz val="9"/>
            <color indexed="81"/>
            <rFont val="Tahoma"/>
            <family val="2"/>
          </rPr>
          <t xml:space="preserve">
-Report should be reflective of all members from a specific ACT team; provided to MCO sorted only by the members affiliated with that MCO.
-The file should be saved using the "save as" function with files being saved and named with the following format: organization name . team name . mco . date
-The data submission should include individual MCO tab, as well as the Total Aggregate tab (which is reflective of all client data across MCOs) and the ACT-IPS Positions tab
-Send via secure email to the MCO (if MCO sends reminder to providers via secure email; then provider can reply to that secure email with the requested outcomes reporting)
-Provider Agencies should include individual reports from each of their teams in a zip file sent in one email.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Brandi Collins</author>
  </authors>
  <commentList>
    <comment ref="F2" authorId="0" shapeId="0" xr:uid="{16E520BE-92BF-4BBE-AB99-2D0F908AC0A8}">
      <text>
        <r>
          <rPr>
            <b/>
            <sz val="9"/>
            <color indexed="81"/>
            <rFont val="Tahoma"/>
            <family val="2"/>
          </rPr>
          <t>State of Louisiana:</t>
        </r>
        <r>
          <rPr>
            <sz val="9"/>
            <color indexed="81"/>
            <rFont val="Tahoma"/>
            <family val="2"/>
          </rPr>
          <t xml:space="preserve">
-Report should be reflective of all members from a specific ACT team; provided to MCO sorted only by the members affiliated with that MCO.
-The file should be saved using the "save as" function with files being saved and named with the following format: organization name . team name . mco . date
-The data submission should include individual MCO tab, as well as the Total Aggregate tab (which is reflective of all client data across MCOs) and the ACT-IPS Positions tab
-Send via secure email to the MCO (if MCO sends reminder to providers via secure email; then provider can reply to that secure email with the requested outcomes reporting)
-Provider Agencies should include individual reports from each of their teams in a zip file sent in one email.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<sst xmlns="http://schemas.openxmlformats.org/spreadsheetml/2006/main" count="1040" uniqueCount="300">
  <si>
    <t>Contact Email:</t>
  </si>
  <si>
    <t>Report Period Start Date:</t>
  </si>
  <si>
    <t>Report Period End Date:</t>
  </si>
  <si>
    <t>Number Days</t>
  </si>
  <si>
    <t>Been Hospitalized for psychiatric reasons?</t>
  </si>
  <si>
    <t>Received SUD Treatment - Detox</t>
  </si>
  <si>
    <t>Received SUD Treatment - Residential</t>
  </si>
  <si>
    <t>Received SUD Treatment - IOP</t>
  </si>
  <si>
    <t>Visited an ER?</t>
  </si>
  <si>
    <t>Been Hospitalized for medical reasons?</t>
  </si>
  <si>
    <t>Utilized a PCP?</t>
  </si>
  <si>
    <t>Participated in educational activities?</t>
  </si>
  <si>
    <t>ACT Outcomes Reporting Form</t>
  </si>
  <si>
    <t>Agency Contact:</t>
  </si>
  <si>
    <t>Agency Name:</t>
  </si>
  <si>
    <t>Team:</t>
  </si>
  <si>
    <t>Discharge Date:</t>
  </si>
  <si>
    <t>Reporting Frequency: Monthly</t>
  </si>
  <si>
    <t>Intake Date:</t>
  </si>
  <si>
    <t>DOB:</t>
  </si>
  <si>
    <t>MCO Name Listed Here</t>
  </si>
  <si>
    <t>Been Homeless one or more days?</t>
  </si>
  <si>
    <t>Been Incarcerated one or more days?</t>
  </si>
  <si>
    <t>Been Detained one or more days?</t>
  </si>
  <si>
    <t>Participated in employment activities with ACT?</t>
  </si>
  <si>
    <t>Gainfully employed (receives w-9)</t>
  </si>
  <si>
    <t>Total</t>
  </si>
  <si>
    <t xml:space="preserve">Authorization Period: </t>
  </si>
  <si>
    <t>In the past month, how many times and days has the client:</t>
  </si>
  <si>
    <t>NA</t>
  </si>
  <si>
    <t>In the past month, how many times has the client: 
Been Incarcerated one or more days?</t>
  </si>
  <si>
    <t>In the past month, how many times has the client: 
Been Homeless one or more days?</t>
  </si>
  <si>
    <t>Total Times</t>
  </si>
  <si>
    <t>Total Days</t>
  </si>
  <si>
    <t>In the past month, how many times has the client: 
Been Detained one or more days?</t>
  </si>
  <si>
    <t>In the past month, how many times has the client: 
Been Hospitalized for psychiatric reasons?</t>
  </si>
  <si>
    <t>In the past month, how many times has the client: 
Been Hospitalized for medical reasons?</t>
  </si>
  <si>
    <t>In the past month, how many times has the client: 
Received SUD Treatment - Detox</t>
  </si>
  <si>
    <t>In the past month, how many times has the client: 
Received SUD Treatment - Residential</t>
  </si>
  <si>
    <t>In the past month, how many times has the client: 
Received SUD Treatment - IOP</t>
  </si>
  <si>
    <t>In the past month, how many times has the client: 
Visited an ER?</t>
  </si>
  <si>
    <t>In the past month, how many times has the client: 
Participated in educational activities?</t>
  </si>
  <si>
    <t xml:space="preserve">What is the client's living arrangement on the last day of the month? </t>
  </si>
  <si>
    <t>SUD Residential</t>
  </si>
  <si>
    <t>SUD Inpatient Treatment</t>
  </si>
  <si>
    <t>Medical Hospital</t>
  </si>
  <si>
    <t>Nursing Home</t>
  </si>
  <si>
    <t>With relatives/friends</t>
  </si>
  <si>
    <t xml:space="preserve">Permanent Supportive Housing </t>
  </si>
  <si>
    <t>Independent Living (own home no supports with housing)</t>
  </si>
  <si>
    <t>Jail/Prison</t>
  </si>
  <si>
    <t xml:space="preserve">Homeless </t>
  </si>
  <si>
    <t>housing arrangement types</t>
  </si>
  <si>
    <t>Psychiatric Hospital</t>
  </si>
  <si>
    <t xml:space="preserve">Client Medicaid ID: </t>
  </si>
  <si>
    <t>Client Name: Last, First</t>
  </si>
  <si>
    <t>Overall Times</t>
  </si>
  <si>
    <t>Overall Days</t>
  </si>
  <si>
    <t>In the past month, how many times has the client: 
Utilized PCP?</t>
  </si>
  <si>
    <t>In the past month, how many times has the client: 
Participates in employment activities with ACT team?</t>
  </si>
  <si>
    <t>In the past month, how many times has the client: 
Gainfully employed (receives w-9)?</t>
  </si>
  <si>
    <t>FOR MCO USE ONLY</t>
  </si>
  <si>
    <t>Column1</t>
  </si>
  <si>
    <t>Aetna</t>
  </si>
  <si>
    <t>AmeriHealth Caritas</t>
  </si>
  <si>
    <t>Healthy Blue</t>
  </si>
  <si>
    <t>United Healthcare Community Plan</t>
  </si>
  <si>
    <t>Louisiana Healthcare Connections</t>
  </si>
  <si>
    <t>Yes</t>
  </si>
  <si>
    <t>No</t>
  </si>
  <si>
    <t>Column2</t>
  </si>
  <si>
    <t>Client's MCO</t>
  </si>
  <si>
    <t xml:space="preserve">Current Authorization Period: </t>
  </si>
  <si>
    <t xml:space="preserve">Discharge Date: Mark N/A if not applicable for this reporting period. </t>
  </si>
  <si>
    <t xml:space="preserve">In the past month, did the client receive crisis support? </t>
  </si>
  <si>
    <t xml:space="preserve">In the past month, if the client received inpatient psychiatric services, was outpatient follow up care rendered by an LMHP within 7 days of client's discharge from inpatient facility? </t>
  </si>
  <si>
    <t>Is the client active in services 75% of the reporting period?</t>
  </si>
  <si>
    <t>Is the client medication adherent 75% of the reporting period?</t>
  </si>
  <si>
    <t>Overall Totals</t>
  </si>
  <si>
    <t>Treated by medical professional?</t>
  </si>
  <si>
    <t xml:space="preserve">Gainfully employed </t>
  </si>
  <si>
    <t>Date of intake into the program:</t>
  </si>
  <si>
    <t>Total Cumulative Days Homeless</t>
  </si>
  <si>
    <t>Total Cumulative Days Incarcerated</t>
  </si>
  <si>
    <t xml:space="preserve">Total Episodes Hospitalized for Psychiatric Reasons </t>
  </si>
  <si>
    <t xml:space="preserve">Total Episodes Hospitalized for Medical Reasons </t>
  </si>
  <si>
    <t>Total Cumulative Days Received SUD TX - Detox</t>
  </si>
  <si>
    <t>Total Cumulative Days Received SUD TX - Residential</t>
  </si>
  <si>
    <t>Total Cumulative Days Received SUD TX - IOP</t>
  </si>
  <si>
    <t>In the past month,  has the client: 
Participated in educational activities?</t>
  </si>
  <si>
    <t>Total Episodes: Client visited the ER</t>
  </si>
  <si>
    <t>Total Episodes: Client attended physical healthcare appointment</t>
  </si>
  <si>
    <t>ACT Outcomes Reporting Form  - Instructions</t>
  </si>
  <si>
    <r>
      <t>·</t>
    </r>
    <r>
      <rPr>
        <sz val="7"/>
        <color theme="1"/>
        <rFont val="Times New Roman"/>
        <family val="1"/>
      </rPr>
      <t xml:space="preserve">         </t>
    </r>
    <r>
      <rPr>
        <sz val="11"/>
        <color theme="1"/>
        <rFont val="Calibri"/>
        <family val="2"/>
        <scheme val="minor"/>
      </rPr>
      <t>Group Home</t>
    </r>
  </si>
  <si>
    <r>
      <t>·</t>
    </r>
    <r>
      <rPr>
        <sz val="7"/>
        <color theme="1"/>
        <rFont val="Times New Roman"/>
        <family val="1"/>
      </rPr>
      <t xml:space="preserve">         </t>
    </r>
    <r>
      <rPr>
        <sz val="11"/>
        <color theme="1"/>
        <rFont val="Calibri"/>
        <family val="2"/>
        <scheme val="minor"/>
      </rPr>
      <t>Homeless</t>
    </r>
  </si>
  <si>
    <r>
      <t>·</t>
    </r>
    <r>
      <rPr>
        <sz val="7"/>
        <color theme="1"/>
        <rFont val="Times New Roman"/>
        <family val="1"/>
      </rPr>
      <t xml:space="preserve">         </t>
    </r>
    <r>
      <rPr>
        <sz val="11"/>
        <color theme="1"/>
        <rFont val="Calibri"/>
        <family val="2"/>
        <scheme val="minor"/>
      </rPr>
      <t>Nursing Facility</t>
    </r>
  </si>
  <si>
    <t>Column</t>
  </si>
  <si>
    <t>Enter the MCO affiliated with during the reporting period.  If multiple MCOs in the same period, the information should be reported to each organization</t>
  </si>
  <si>
    <t>Medicaid ID - please verify accuracy when inputting into reporting</t>
  </si>
  <si>
    <t xml:space="preserve">E:  </t>
  </si>
  <si>
    <t xml:space="preserve">F: </t>
  </si>
  <si>
    <t xml:space="preserve">G: </t>
  </si>
  <si>
    <t xml:space="preserve">H: </t>
  </si>
  <si>
    <t>A:</t>
  </si>
  <si>
    <t>B:</t>
  </si>
  <si>
    <t>C:</t>
  </si>
  <si>
    <t>D:</t>
  </si>
  <si>
    <t xml:space="preserve">DOB: (mm/dd/yyyy)  </t>
  </si>
  <si>
    <t xml:space="preserve">Enter the original intake date into the program (mm/dd/yyyy)  </t>
  </si>
  <si>
    <t>V:</t>
  </si>
  <si>
    <t>Z:</t>
  </si>
  <si>
    <t>Gainfully employed has these characteristics:</t>
  </si>
  <si>
    <t xml:space="preserve">     1. They are part-time or full-time jobs that exist in the open labor market;</t>
  </si>
  <si>
    <t xml:space="preserve">     2. They pay at least a minimum wage; and</t>
  </si>
  <si>
    <t xml:space="preserve">     3. They are jobs that anyone could have regardless of disability status.</t>
  </si>
  <si>
    <t>AF:</t>
  </si>
  <si>
    <t>AH:</t>
  </si>
  <si>
    <r>
      <t>·</t>
    </r>
    <r>
      <rPr>
        <sz val="7"/>
        <color theme="1"/>
        <rFont val="Times New Roman"/>
        <family val="1"/>
      </rPr>
      <t xml:space="preserve">         </t>
    </r>
    <r>
      <rPr>
        <sz val="11"/>
        <color theme="1"/>
        <rFont val="Calibri"/>
        <family val="2"/>
        <scheme val="minor"/>
      </rPr>
      <t>Psychiatric Hospital</t>
    </r>
  </si>
  <si>
    <r>
      <t>·</t>
    </r>
    <r>
      <rPr>
        <sz val="7"/>
        <color theme="1"/>
        <rFont val="Times New Roman"/>
        <family val="1"/>
      </rPr>
      <t xml:space="preserve">         </t>
    </r>
    <r>
      <rPr>
        <sz val="11"/>
        <color theme="1"/>
        <rFont val="Calibri"/>
        <family val="2"/>
        <scheme val="minor"/>
      </rPr>
      <t>SUD - Residential</t>
    </r>
  </si>
  <si>
    <r>
      <t>·</t>
    </r>
    <r>
      <rPr>
        <sz val="7"/>
        <color theme="1"/>
        <rFont val="Times New Roman"/>
        <family val="1"/>
      </rPr>
      <t xml:space="preserve">         </t>
    </r>
    <r>
      <rPr>
        <sz val="11"/>
        <color theme="1"/>
        <rFont val="Calibri"/>
        <family val="2"/>
        <scheme val="minor"/>
      </rPr>
      <t>SUD - Inpatient Treatment</t>
    </r>
  </si>
  <si>
    <r>
      <t>·</t>
    </r>
    <r>
      <rPr>
        <sz val="7"/>
        <color theme="1"/>
        <rFont val="Times New Roman"/>
        <family val="1"/>
      </rPr>
      <t xml:space="preserve">         </t>
    </r>
    <r>
      <rPr>
        <sz val="11"/>
        <color theme="1"/>
        <rFont val="Calibri"/>
        <family val="2"/>
        <scheme val="minor"/>
      </rPr>
      <t>Medical Hospital</t>
    </r>
  </si>
  <si>
    <r>
      <t>·</t>
    </r>
    <r>
      <rPr>
        <sz val="7"/>
        <color theme="1"/>
        <rFont val="Times New Roman"/>
        <family val="1"/>
      </rPr>
      <t xml:space="preserve">         </t>
    </r>
    <r>
      <rPr>
        <sz val="11"/>
        <color theme="1"/>
        <rFont val="Calibri"/>
        <family val="2"/>
        <scheme val="minor"/>
      </rPr>
      <t>With Relatives/Friends</t>
    </r>
  </si>
  <si>
    <r>
      <t>·</t>
    </r>
    <r>
      <rPr>
        <sz val="7"/>
        <color theme="1"/>
        <rFont val="Times New Roman"/>
        <family val="1"/>
      </rPr>
      <t xml:space="preserve">         </t>
    </r>
    <r>
      <rPr>
        <sz val="11"/>
        <color theme="1"/>
        <rFont val="Calibri"/>
        <family val="2"/>
        <scheme val="minor"/>
      </rPr>
      <t>Permananent  Supportive Housing (PSH)</t>
    </r>
  </si>
  <si>
    <r>
      <t>·</t>
    </r>
    <r>
      <rPr>
        <sz val="7"/>
        <color theme="1"/>
        <rFont val="Times New Roman"/>
        <family val="1"/>
      </rPr>
      <t xml:space="preserve">         </t>
    </r>
    <r>
      <rPr>
        <sz val="11"/>
        <color theme="1"/>
        <rFont val="Calibri"/>
        <family val="2"/>
        <scheme val="minor"/>
      </rPr>
      <t>Jail/Prison</t>
    </r>
  </si>
  <si>
    <t xml:space="preserve">Crisis support is defined as a rapid clinical response, delivered when a client suffers from a medical, psychiatric,
or relapse crisis. Can also include client accessing the ACT teams after hour phone line.
</t>
  </si>
  <si>
    <r>
      <t xml:space="preserve">Active engagement is characterized by the member doing the following, </t>
    </r>
    <r>
      <rPr>
        <i/>
        <sz val="11"/>
        <color theme="1"/>
        <rFont val="Calibri"/>
        <family val="2"/>
        <scheme val="minor"/>
      </rPr>
      <t>more often than not</t>
    </r>
    <r>
      <rPr>
        <sz val="11"/>
        <color theme="1"/>
        <rFont val="Calibri"/>
        <family val="2"/>
        <scheme val="minor"/>
      </rPr>
      <t>:</t>
    </r>
  </si>
  <si>
    <t>1. Communicates regularly with the team via text, phone calls</t>
  </si>
  <si>
    <t>2. Meets ACT teams for scheduled appointments</t>
  </si>
  <si>
    <t>3. Reaches out to ACT team when in need</t>
  </si>
  <si>
    <t>4. Participates in own treatment planning</t>
  </si>
  <si>
    <r>
      <t xml:space="preserve">Medication Compliance is characterized by the following occurring, </t>
    </r>
    <r>
      <rPr>
        <i/>
        <sz val="11"/>
        <color theme="1"/>
        <rFont val="Calibri"/>
        <family val="2"/>
        <scheme val="minor"/>
      </rPr>
      <t>more often than not</t>
    </r>
    <r>
      <rPr>
        <sz val="11"/>
        <color theme="1"/>
        <rFont val="Calibri"/>
        <family val="2"/>
        <scheme val="minor"/>
      </rPr>
      <t>:</t>
    </r>
  </si>
  <si>
    <t>1. Accepts medication administration if prescribed either via injection or orally</t>
  </si>
  <si>
    <t>3. Team has knowledge that prescriptions are being filled</t>
  </si>
  <si>
    <t>2. Team sees medication bottles with appropriate amounts</t>
  </si>
  <si>
    <t>4. Team is in close contact with prescribing physician about person's prescriptions</t>
  </si>
  <si>
    <t>should include the name of the specific ACT team data is reflective of (ex: Shreveport, team 1)</t>
  </si>
  <si>
    <t>Nursing Facility</t>
  </si>
  <si>
    <t>Group Home</t>
  </si>
  <si>
    <t>Participated in educational activities with ACT?</t>
  </si>
  <si>
    <t>In the past month, how many clients:</t>
  </si>
  <si>
    <t>Received LESS than minimum required contacts</t>
  </si>
  <si>
    <t>Transitional Housing</t>
  </si>
  <si>
    <t>Unsupported Boarding</t>
  </si>
  <si>
    <t xml:space="preserve">Independent Living </t>
  </si>
  <si>
    <t>LHCC</t>
  </si>
  <si>
    <t>HB</t>
  </si>
  <si>
    <t>UHC</t>
  </si>
  <si>
    <t>ACLA</t>
  </si>
  <si>
    <r>
      <t>·</t>
    </r>
    <r>
      <rPr>
        <sz val="7"/>
        <color theme="1"/>
        <rFont val="Times New Roman"/>
        <family val="1"/>
      </rPr>
      <t xml:space="preserve">         </t>
    </r>
    <r>
      <rPr>
        <sz val="11"/>
        <color theme="1"/>
        <rFont val="Calibri"/>
        <family val="2"/>
        <scheme val="minor"/>
      </rPr>
      <t>Transitional Housing</t>
    </r>
  </si>
  <si>
    <t>M:</t>
  </si>
  <si>
    <t>O:</t>
  </si>
  <si>
    <t>Q:</t>
  </si>
  <si>
    <t>This includes inpatient and outpatient SUD Detox</t>
  </si>
  <si>
    <t>Educational activities include planned courses, ideally following an established curriculum.</t>
  </si>
  <si>
    <t>Name format: last name, first name</t>
  </si>
  <si>
    <r>
      <t>·</t>
    </r>
    <r>
      <rPr>
        <sz val="7"/>
        <color theme="1"/>
        <rFont val="Times New Roman"/>
        <family val="1"/>
      </rPr>
      <t xml:space="preserve">         </t>
    </r>
    <r>
      <rPr>
        <sz val="11"/>
        <color theme="1"/>
        <rFont val="Calibri"/>
        <family val="2"/>
        <scheme val="minor"/>
      </rPr>
      <t>Unsupported Boarding (unsupported, congregate living environment in which all residents pay towards living expenses)</t>
    </r>
  </si>
  <si>
    <t>If member is actively engaged with the ACT teams plan of care 75% of the time during the reporting period, enter Yes.  If not, enter No</t>
  </si>
  <si>
    <t>What is the member's living arrangement on the last day of the month being reported on; Living options should be pulled from the dropdown:</t>
  </si>
  <si>
    <t xml:space="preserve">Homeless is defined as: member lacks a fixed, regular, and adequate nighttime residence and/or his/her primary nighttime residence is:
  - A supervised publicly or privately operated shelter designated to provide temporary living accommodations,
  - An institution that provides a temporary residence for individuals intended to be institutionalized, or 
  - A public or private place not designed for, or ordinarily used as, a regular sleeping accommodation for human beings such as on the street, abandoned houses/buildings, under bridges, etc.  </t>
  </si>
  <si>
    <t>If member exhibits compliance with medication plan during the reporting period, enter Yes.  If not, enter No</t>
  </si>
  <si>
    <t>If the member has participated in educational activities in the reporting period, enter Yes; if not, enter No.</t>
  </si>
  <si>
    <t>If member received crisis support during the reporting period, enter Yes; if not, enter No.</t>
  </si>
  <si>
    <t>Enter the start and stop dates of the current authorization period (i.e. last authorization from MCO (mm/dd/yyyy - mm/dd/yyyy))</t>
  </si>
  <si>
    <t>If the member was discharged from the program during the reporting period, enter the discharge date; otherwise enter N/A</t>
  </si>
  <si>
    <t>This includes medical appointments, urgent care, or walk in clinics.</t>
  </si>
  <si>
    <t>AB:</t>
  </si>
  <si>
    <r>
      <t>Submission to the MCOs should occur by email via one email per ACT Provider with all reports from its individual teams attached and labled with team names along with a copy of the total aggregate tab which includes aggregate data from the entire team.  The MCO email addresses follow,</t>
    </r>
    <r>
      <rPr>
        <b/>
        <sz val="11"/>
        <color theme="1"/>
        <rFont val="Calibri"/>
        <family val="2"/>
        <scheme val="minor"/>
      </rPr>
      <t xml:space="preserve"> the MCO should ensure the appropriate process for submission is conveyed to its ACT provider network</t>
    </r>
    <r>
      <rPr>
        <sz val="11"/>
        <color theme="1"/>
        <rFont val="Calibri"/>
        <family val="2"/>
        <scheme val="minor"/>
      </rPr>
      <t>:</t>
    </r>
  </si>
  <si>
    <t>reports should be submitted to the MCOs by the 15th of the month with data from the month prior.</t>
  </si>
  <si>
    <t>Humana</t>
  </si>
  <si>
    <t>In the past month, how many successful face to face contacts were made with the client?</t>
  </si>
  <si>
    <t>In the past month, how many contacts were made on the client's behalf with someone other than the client?</t>
  </si>
  <si>
    <t>In the past month, how many unsuccessful attempted contacts were made with the client?</t>
  </si>
  <si>
    <t>Aetna Better Health (ABH): LAEBP@aetna.com</t>
  </si>
  <si>
    <t>Louisiana Healthcare Connections (LHCC):  BHProviderQualityMonitoring@louisianahealthconnect.com</t>
  </si>
  <si>
    <t>N/A</t>
  </si>
  <si>
    <t>Most Recent Job Start Date:</t>
  </si>
  <si>
    <t>In the past month, how many Face-to-Face contacts did IPS specialist make with the client?</t>
  </si>
  <si>
    <t>What is the client's job status on the last day of the month?</t>
  </si>
  <si>
    <t>Job Status</t>
  </si>
  <si>
    <t>Employed</t>
  </si>
  <si>
    <t>Seeking employment</t>
  </si>
  <si>
    <t>Enrolled in school</t>
  </si>
  <si>
    <t>Most Recent Job End Date 
(if applicable):</t>
  </si>
  <si>
    <t>Total Cumulative Days Gainfully Employed?</t>
  </si>
  <si>
    <t>Seeking Employment</t>
  </si>
  <si>
    <t>Unemployed (Not Seeking)</t>
  </si>
  <si>
    <t>Enrolled in IPS employment services?</t>
  </si>
  <si>
    <t>Enrolled in School</t>
  </si>
  <si>
    <t>Avg weekly</t>
  </si>
  <si>
    <t xml:space="preserve">Monthly Employer Contacts </t>
  </si>
  <si>
    <t>IPS Specialists</t>
  </si>
  <si>
    <t>Last Client Face-to-Face before starting job?</t>
  </si>
  <si>
    <t>First Client Face-to-Face after starting job?</t>
  </si>
  <si>
    <t>First Client Face-to-Face after losing job?</t>
  </si>
  <si>
    <t>Client Face-to-Face within 3 days after learning about job loss?</t>
  </si>
  <si>
    <t>Client Face-to-Face within 3 days after starting new job?</t>
  </si>
  <si>
    <t>Client Face-to-Face within 7 days before starting new job?</t>
  </si>
  <si>
    <t>Enter the total amount of contacts that were made on the member's behalf with someone other than the client in the past month.</t>
  </si>
  <si>
    <t>Enter the total amount of unsuccessful attempts to contact the member in the past month.</t>
  </si>
  <si>
    <t>Enter the total amount of successful Face to Face contacts made with the member in the past month; do not count collaterral, contacts that were not Face to Face, or unsuccessful contact attempts in this count.</t>
  </si>
  <si>
    <t>If member was gainfully employed one or more days during the reporting period, enter cumulative days gainfully employed; otherwise enter 0.</t>
  </si>
  <si>
    <t>Enter the member's most recent Face to Face contact after losing job; mark N/A if not applicable. If AG has a date, this cannot be N/A.</t>
  </si>
  <si>
    <t>Enter the member's most recent job end date; mark N/A if not applicable.</t>
  </si>
  <si>
    <t>AG:</t>
  </si>
  <si>
    <t>AD:</t>
  </si>
  <si>
    <t>Enter the member's most recent job start date; mark N/A if not applicable.</t>
  </si>
  <si>
    <t>AA:</t>
  </si>
  <si>
    <r>
      <t>·</t>
    </r>
    <r>
      <rPr>
        <sz val="7"/>
        <color theme="1"/>
        <rFont val="Times New Roman"/>
        <family val="1"/>
      </rPr>
      <t xml:space="preserve">         </t>
    </r>
    <r>
      <rPr>
        <sz val="11"/>
        <color theme="1"/>
        <rFont val="Calibri"/>
        <family val="2"/>
        <scheme val="minor"/>
      </rPr>
      <t>Unemployed (Not Seeking)</t>
    </r>
  </si>
  <si>
    <r>
      <t>·</t>
    </r>
    <r>
      <rPr>
        <sz val="7"/>
        <color theme="1"/>
        <rFont val="Times New Roman"/>
        <family val="1"/>
      </rPr>
      <t xml:space="preserve">         </t>
    </r>
    <r>
      <rPr>
        <sz val="11"/>
        <color theme="1"/>
        <rFont val="Calibri"/>
        <family val="2"/>
        <scheme val="minor"/>
      </rPr>
      <t>Enrolled in School</t>
    </r>
  </si>
  <si>
    <r>
      <t>·</t>
    </r>
    <r>
      <rPr>
        <sz val="7"/>
        <color theme="1"/>
        <rFont val="Times New Roman"/>
        <family val="1"/>
      </rPr>
      <t xml:space="preserve">         </t>
    </r>
    <r>
      <rPr>
        <sz val="11"/>
        <color theme="1"/>
        <rFont val="Calibri"/>
        <family val="2"/>
        <scheme val="minor"/>
      </rPr>
      <t>Seeking Employment</t>
    </r>
  </si>
  <si>
    <t>What is the member's job status on the last day of the month being reported on; job status options should be pulled from the dropdown:</t>
  </si>
  <si>
    <t>U:</t>
  </si>
  <si>
    <t>S:</t>
  </si>
  <si>
    <t>If the member has received SUD Treatment - IOP in the reporting period,  enter cumulative days member received SUD Treatment - IOP; otherwise enter 0.</t>
  </si>
  <si>
    <t>R:</t>
  </si>
  <si>
    <t>If the member has received SUD Treatment - Residential in the reporting period, enter cumulative days member received SUD Treatment - Residential; otherwise enter 0.</t>
  </si>
  <si>
    <t>If the member has received SUD Treatment - Detox in the reporting period, enter cumulative days member received SUD Treatment - Detox; otherwise enter 0.</t>
  </si>
  <si>
    <t>P:</t>
  </si>
  <si>
    <t>If the member has attended a physical healthcare appointment in the reporting period, enter total episodes member attended; othewise enter 0.</t>
  </si>
  <si>
    <t>If the member has been hospitalized for medical reasons in the reporting period, enter total episodes member was hospitalized for medical reasons; otherwise enter 0.</t>
  </si>
  <si>
    <t>N:</t>
  </si>
  <si>
    <t>If Column L has one or more episodes, this cannot be N/A.</t>
  </si>
  <si>
    <t xml:space="preserve">If the member received inpatient psychiatric services during the reporting period, was follow up care rendered by an LMHP within 7 days of discharge?  Enter Yes, No, or N/A. </t>
  </si>
  <si>
    <t>If the member has been hospitalized for psychiatric reasons during the reporting period, enter total episodes member was hospitalized for psychiatric reasons; otherwise enter 0.</t>
  </si>
  <si>
    <t>L:</t>
  </si>
  <si>
    <t>If the member visited an Emergency Room (ER) during the reporting period, enter total episodes member visited the ER; otherwise enter 0.</t>
  </si>
  <si>
    <t>K</t>
  </si>
  <si>
    <t>If the member has been incarcerated one or more days during the reporting period, enter cumulative days member was incarcerated; otherwise enter 0.</t>
  </si>
  <si>
    <t>J:</t>
  </si>
  <si>
    <r>
      <t>·</t>
    </r>
    <r>
      <rPr>
        <sz val="7"/>
        <color theme="1"/>
        <rFont val="Times New Roman"/>
        <family val="1"/>
      </rPr>
      <t xml:space="preserve">         </t>
    </r>
    <r>
      <rPr>
        <sz val="11"/>
        <color theme="1"/>
        <rFont val="Calibri"/>
        <family val="2"/>
        <scheme val="minor"/>
      </rPr>
      <t>Independent Living</t>
    </r>
  </si>
  <si>
    <t>I:</t>
  </si>
  <si>
    <t>If the member was homeless one or more days during the reporting period, enter cumulative days member was homeless; otherwise enter 0.</t>
  </si>
  <si>
    <t>IPS Specialist had LESS than minimum required employer contacts?</t>
  </si>
  <si>
    <t>ACT/IPS Outcomes Reporting Form</t>
  </si>
  <si>
    <t>ACT/IPS REPORTING TOTALS - 
MASTER LIST OF ALL MEMBERS</t>
  </si>
  <si>
    <r>
      <rPr>
        <b/>
        <sz val="11"/>
        <rFont val="Calibri"/>
        <family val="2"/>
        <scheme val="minor"/>
      </rPr>
      <t xml:space="preserve">ACT/IPS Reporting Outcomes will be submitted to MCO by the 15th of the month for the month prior. </t>
    </r>
    <r>
      <rPr>
        <sz val="11"/>
        <rFont val="Calibri"/>
        <family val="2"/>
        <scheme val="minor"/>
      </rPr>
      <t xml:space="preserve"> </t>
    </r>
  </si>
  <si>
    <t>Agency, Team, IPS Specialist, and Member Data can only be entered on the ACT/IPS Reporting Totals tab (Master List of All Members). This information is pulled directly to the Total Aggregate and MCO tabs, which cannot be edited. Please ensure all information is entered correctly on the ACT/IPS Reporting Totals tab for all submitted data to be accurate, and follow instructions below for submitting outcomes.</t>
  </si>
  <si>
    <t>Never submit ACT/IPS Reporting Totals tab to MCOs as this may lead to a breach of PHI and affect accuracy of data reported due to formulas in place. In order to submit reports to MCOs, right click the tabs submitted, select Move or Copy. In the popup box, select New Book in the dropdown, check "Create a Copy", then select OK. Repeat for both tabs (i.e. Total Aggregate and specific MCO tab) until they are in the same Workbook, then save as: organization name . team name . mco . date</t>
  </si>
  <si>
    <t>T:</t>
  </si>
  <si>
    <t>W:</t>
  </si>
  <si>
    <t>X:</t>
  </si>
  <si>
    <t>Y:</t>
  </si>
  <si>
    <t>AC:</t>
  </si>
  <si>
    <t>AE:</t>
  </si>
  <si>
    <t>Name</t>
  </si>
  <si>
    <t>IPS Supervisor:</t>
  </si>
  <si>
    <t>In the past month, has the client: 
Participated in IPS employment services?</t>
  </si>
  <si>
    <t>If your text is highlighted like this line, this means you have a duplicate Medicaid ID. Please correct this for the highlight to go away.</t>
  </si>
  <si>
    <t>If your text is highlighted like this line, this means you have a duplicate Client Name. Please correct this for the highlight to go away.</t>
  </si>
  <si>
    <t>If a cell in this column is highlighted this color, it means that you selected "0 days" incarcerated but also selected "Jail/Prison" as the member's last living arrangement in Column I. Please correct whichever is inaccurate.</t>
  </si>
  <si>
    <t>If a cell in this column is highlighted this color, it means that you selected "0 days" homeless but also selected "Homeless" as the member's last living arrangement in Column I. Please correct whichever is inaccurate.</t>
  </si>
  <si>
    <t>If a cell in this column is highlighted this color, it means that you selected "0 days" in SUD Treatment - Detox but also selected "SUD-Inpatient Treatment" as the member's last living arrangement in Column I. Please correct whichever is inaccurate.</t>
  </si>
  <si>
    <t>If a cell in this column is highlighted this color, it means that you selected "0 days" in SUD Treatment - Residential but also selected "SUD-Residential" as the member's last living arrangement in Column I. Please correct whichever is inaccurate.</t>
  </si>
  <si>
    <t>If a cell in this column is highlighted this color, it means you put that the member had at least 1 episode hospitalized for psychiatric reasons, but put "N/A" on whether there was follow-up within 7 days. Usually this is a mistake; if it is, please put "Yes" or "No" as appropriate. If, as rarely happens, the member is still inpatient at the end of the month and therefore could not yet be followed-up, please notify us in your explanations when submitting your outcomes why it is not a mistake and make sure to answer in their month of discharge whether there was follow-up.</t>
  </si>
  <si>
    <t>If the member has participated in IPS employment services in the past month? Enter Yes or No.</t>
  </si>
  <si>
    <t>Enter the member's most recent Face to Face contact with IPS Specialist before starting most recent job; mark N/A if not applicable.</t>
  </si>
  <si>
    <t>Enter the member's most recent Face to Face contact with IPS Specialist after starting most recent job; mark N/A if not applicable.</t>
  </si>
  <si>
    <t>Enter the total number of Face to Face contacts IPS Specialist made with client in the past month; mark N/A if not applicable (i.e. member refused participation in IPS program).</t>
  </si>
  <si>
    <t>Competitively Employed</t>
  </si>
  <si>
    <t>Non-competitively Employed</t>
  </si>
  <si>
    <r>
      <t>·</t>
    </r>
    <r>
      <rPr>
        <sz val="7"/>
        <color theme="1"/>
        <rFont val="Times New Roman"/>
        <family val="1"/>
      </rPr>
      <t xml:space="preserve">         </t>
    </r>
    <r>
      <rPr>
        <sz val="11"/>
        <color theme="1"/>
        <rFont val="Calibri"/>
        <family val="2"/>
        <scheme val="minor"/>
      </rPr>
      <t>Non-competitively</t>
    </r>
    <r>
      <rPr>
        <sz val="7"/>
        <color theme="1"/>
        <rFont val="Calibri"/>
        <family val="2"/>
        <scheme val="minor"/>
      </rPr>
      <t xml:space="preserve"> </t>
    </r>
    <r>
      <rPr>
        <sz val="11"/>
        <color theme="1"/>
        <rFont val="Calibri"/>
        <family val="2"/>
        <scheme val="minor"/>
      </rPr>
      <t>Employed</t>
    </r>
  </si>
  <si>
    <r>
      <t>·</t>
    </r>
    <r>
      <rPr>
        <sz val="7"/>
        <color theme="1"/>
        <rFont val="Times New Roman"/>
        <family val="1"/>
      </rPr>
      <t xml:space="preserve">         </t>
    </r>
    <r>
      <rPr>
        <sz val="11"/>
        <color theme="1"/>
        <rFont val="Calibri"/>
        <family val="2"/>
        <scheme val="minor"/>
      </rPr>
      <t>Competitively Employed</t>
    </r>
  </si>
  <si>
    <t>Date Most Recent Career Profile completed:
Mark N/A if not applicable</t>
  </si>
  <si>
    <t>Career Profile Completed Within Past 6 months?</t>
  </si>
  <si>
    <t>Date of First Contact with Employer? 
Include IPS Specialist on Member's behalf.</t>
  </si>
  <si>
    <t>Enter the date of the member's most recent completed Career Profile; mark N/A if not applicable.</t>
  </si>
  <si>
    <t>Enter the date of the member's first contact with an Employer after intake; this includes the first contact an IPS Specialist makes on behalf of the member. Mark N/A if not applicable.</t>
  </si>
  <si>
    <t>AI:</t>
  </si>
  <si>
    <t>AJ:</t>
  </si>
  <si>
    <t>*Competitive Employment includes "Jobs anyone can apply for, pay at least minimum wage/same pay as coworkers with similar duties, and have no artificial time limits imposed by the social service agency."</t>
  </si>
  <si>
    <t>ACT Team Members List</t>
  </si>
  <si>
    <t>Position</t>
  </si>
  <si>
    <t>Position Status</t>
  </si>
  <si>
    <t>Name Of Position Holder</t>
  </si>
  <si>
    <t>Hire Date</t>
  </si>
  <si>
    <t>Date of Vacancy</t>
  </si>
  <si>
    <t>ACT Team Leader (LMHP)</t>
  </si>
  <si>
    <t>Other LMHP</t>
  </si>
  <si>
    <t xml:space="preserve">Substance Abuse Specialist </t>
  </si>
  <si>
    <t>IPS Specialist</t>
  </si>
  <si>
    <t>Housing Specialist</t>
  </si>
  <si>
    <t>Peer Specialist</t>
  </si>
  <si>
    <t>Amerihealth Caritas of Louisiana (ACLA): Chris McNeil - cmcneil@amerihealthcaritas.com and Emily Harvey - eharvey@amerihealthcaritasla.com</t>
  </si>
  <si>
    <t>Healthy Blue (HB): Daisy Shipley - daisy.shipley@healthybluela.com and Cherie Clark - Cherie.clark@healthybluela.com</t>
  </si>
  <si>
    <t>Humana: ACTmonitoring@humana.com and Brandi Thomas Scott - bthomasscott@humana.com</t>
  </si>
  <si>
    <t xml:space="preserve">United Healthcare (UHC): Stacie Zerangue - stacie.zerangue@optum.com and Patricia Harris - Patricia.harris51@optum.com </t>
  </si>
  <si>
    <r>
      <t xml:space="preserve">Career Profile </t>
    </r>
    <r>
      <rPr>
        <i/>
        <sz val="11"/>
        <color theme="1"/>
        <rFont val="Calibri"/>
        <family val="2"/>
        <scheme val="minor"/>
      </rPr>
      <t xml:space="preserve">not </t>
    </r>
    <r>
      <rPr>
        <sz val="11"/>
        <color theme="1"/>
        <rFont val="Calibri"/>
        <family val="2"/>
        <scheme val="minor"/>
      </rPr>
      <t>completed in the last six months?</t>
    </r>
  </si>
  <si>
    <r>
      <t xml:space="preserve">Client Face-to-Face </t>
    </r>
    <r>
      <rPr>
        <i/>
        <sz val="11"/>
        <color theme="1"/>
        <rFont val="Calibri"/>
        <family val="2"/>
        <scheme val="minor"/>
      </rPr>
      <t xml:space="preserve">not </t>
    </r>
    <r>
      <rPr>
        <sz val="11"/>
        <color theme="1"/>
        <rFont val="Calibri"/>
        <family val="2"/>
        <scheme val="minor"/>
      </rPr>
      <t>within 7 days before starting job?</t>
    </r>
  </si>
  <si>
    <r>
      <t xml:space="preserve">Client Face-to-Face </t>
    </r>
    <r>
      <rPr>
        <i/>
        <sz val="11"/>
        <color theme="1"/>
        <rFont val="Calibri"/>
        <family val="2"/>
        <scheme val="minor"/>
      </rPr>
      <t xml:space="preserve">not </t>
    </r>
    <r>
      <rPr>
        <sz val="11"/>
        <color theme="1"/>
        <rFont val="Calibri"/>
        <family val="2"/>
        <scheme val="minor"/>
      </rPr>
      <t>within 3 days after starting job?</t>
    </r>
  </si>
  <si>
    <r>
      <t xml:space="preserve">Client Face-to-Face </t>
    </r>
    <r>
      <rPr>
        <i/>
        <sz val="11"/>
        <color theme="1"/>
        <rFont val="Calibri"/>
        <family val="2"/>
        <scheme val="minor"/>
      </rPr>
      <t xml:space="preserve">not </t>
    </r>
    <r>
      <rPr>
        <sz val="11"/>
        <color theme="1"/>
        <rFont val="Calibri"/>
        <family val="2"/>
        <scheme val="minor"/>
      </rPr>
      <t>within 3 days after learning about job loss?</t>
    </r>
  </si>
  <si>
    <r>
      <t xml:space="preserve">Career Profile </t>
    </r>
    <r>
      <rPr>
        <i/>
        <sz val="11"/>
        <color theme="1"/>
        <rFont val="Calibri"/>
        <family val="2"/>
        <scheme val="minor"/>
      </rPr>
      <t>not</t>
    </r>
    <r>
      <rPr>
        <sz val="11"/>
        <color theme="1"/>
        <rFont val="Calibri"/>
        <family val="2"/>
        <scheme val="minor"/>
      </rPr>
      <t xml:space="preserve"> completed in the last six months?</t>
    </r>
  </si>
  <si>
    <r>
      <t xml:space="preserve">Client Face-to-Face </t>
    </r>
    <r>
      <rPr>
        <i/>
        <sz val="11"/>
        <color theme="1"/>
        <rFont val="Calibri"/>
        <family val="2"/>
        <scheme val="minor"/>
      </rPr>
      <t>not</t>
    </r>
    <r>
      <rPr>
        <sz val="11"/>
        <color theme="1"/>
        <rFont val="Calibri"/>
        <family val="2"/>
        <scheme val="minor"/>
      </rPr>
      <t xml:space="preserve"> within 7 days before starting job?</t>
    </r>
  </si>
  <si>
    <r>
      <t xml:space="preserve">Client Face-to-Face </t>
    </r>
    <r>
      <rPr>
        <i/>
        <sz val="11"/>
        <color theme="1"/>
        <rFont val="Calibri"/>
        <family val="2"/>
        <scheme val="minor"/>
      </rPr>
      <t>not</t>
    </r>
    <r>
      <rPr>
        <sz val="11"/>
        <color theme="1"/>
        <rFont val="Calibri"/>
        <family val="2"/>
        <scheme val="minor"/>
      </rPr>
      <t xml:space="preserve"> within 3 days after starting job?</t>
    </r>
  </si>
  <si>
    <r>
      <t xml:space="preserve">Client Face-to-Face </t>
    </r>
    <r>
      <rPr>
        <i/>
        <sz val="11"/>
        <color theme="1"/>
        <rFont val="Calibri"/>
        <family val="2"/>
        <scheme val="minor"/>
      </rPr>
      <t>not</t>
    </r>
    <r>
      <rPr>
        <sz val="11"/>
        <color theme="1"/>
        <rFont val="Calibri"/>
        <family val="2"/>
        <scheme val="minor"/>
      </rPr>
      <t xml:space="preserve"> within 3 days after learning about job loss?</t>
    </r>
  </si>
  <si>
    <t>Prescriber *</t>
  </si>
  <si>
    <t>RN</t>
  </si>
  <si>
    <t>RN or LPN</t>
  </si>
  <si>
    <t>IPS Supervisor (.2 FTE)</t>
  </si>
  <si>
    <r>
      <t xml:space="preserve">*can be either a board-certified or board-eligible psychiatrist, a medical psychologist, or an advanced practice registered nurse (APRN) with specialty in adult mental health and meeting the medical director requirements of licensure for Behavioral Health Service (BHS) providers
</t>
    </r>
    <r>
      <rPr>
        <i/>
        <sz val="11"/>
        <color theme="1"/>
        <rFont val="Calibri"/>
        <family val="2"/>
        <scheme val="minor"/>
      </rPr>
      <t>In the event a medical psychologist or APRN are utilized, the team must be able to consult with psychiatrists.</t>
    </r>
  </si>
  <si>
    <t>Note: All staff must meet all qualifications as noted in the Behavioral Health Provider Manual service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</si>
</sst>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00000000"/>
  </numFmts>
  <fonts count="25" x14ac:knownFonts="1">
    <font>
      <sz val="11"/>
      <color theme="1"/>
      <name val="Calibri"/>
      <family val="2"/>
      <scheme val="minor"/>
    </font>
    <font>
      <b/>
      <sz val="18"/>
      <color rgb="FF000000"/>
      <name val="Calibri"/>
      <family val="2"/>
    </font>
    <font>
      <sz val="11"/>
      <color theme="1"/>
      <name val="Calibri"/>
      <family val="2"/>
    </font>
    <font>
      <b/>
      <u/>
      <sz val="22"/>
      <color theme="1"/>
      <name val="Calibri"/>
      <family val="2"/>
    </font>
    <font>
      <sz val="11"/>
      <name val="Calibri"/>
      <family val="2"/>
    </font>
    <font>
      <b/>
      <sz val="22"/>
      <color theme="1"/>
      <name val="Calibri"/>
      <family val="2"/>
    </font>
    <font>
      <b/>
      <sz val="20"/>
      <color rgb="FF000000"/>
      <name val="Calibri"/>
      <family val="2"/>
    </font>
    <font>
      <b/>
      <sz val="18"/>
      <color theme="1"/>
      <name val="Calibri"/>
      <family val="2"/>
    </font>
    <font>
      <b/>
      <sz val="11"/>
      <color theme="1"/>
      <name val="Calibri"/>
      <family val="2"/>
      <scheme val="minor"/>
    </font>
    <font>
      <b/>
      <sz val="11"/>
      <name val="Calibri"/>
      <family val="2"/>
    </font>
    <font>
      <b/>
      <sz val="11"/>
      <color theme="1"/>
      <name val="Calibri"/>
      <family val="2"/>
    </font>
    <font>
      <b/>
      <sz val="11"/>
      <color theme="9"/>
      <name val="Calibri"/>
      <family val="2"/>
      <scheme val="minor"/>
    </font>
    <font>
      <sz val="11"/>
      <name val="Calibri"/>
      <family val="2"/>
      <scheme val="minor"/>
    </font>
    <font>
      <sz val="11"/>
      <color theme="1"/>
      <name val="Symbol"/>
      <family val="1"/>
      <charset val="2"/>
    </font>
    <font>
      <sz val="7"/>
      <color theme="1"/>
      <name val="Times New Roman"/>
      <family val="1"/>
    </font>
    <font>
      <i/>
      <sz val="11"/>
      <color theme="1"/>
      <name val="Calibri"/>
      <family val="2"/>
      <scheme val="minor"/>
    </font>
    <font>
      <sz val="9"/>
      <color indexed="81"/>
      <name val="Tahoma"/>
      <family val="2"/>
    </font>
    <font>
      <b/>
      <sz val="9"/>
      <color indexed="81"/>
      <name val="Tahoma"/>
      <family val="2"/>
    </font>
    <font>
      <b/>
      <sz val="11"/>
      <color rgb="FFC00000"/>
      <name val="Calibri"/>
      <family val="2"/>
      <scheme val="minor"/>
    </font>
    <font>
      <b/>
      <sz val="11"/>
      <name val="Calibri"/>
      <family val="2"/>
      <scheme val="minor"/>
    </font>
    <font>
      <sz val="11"/>
      <color theme="0"/>
      <name val="Calibri"/>
      <family val="2"/>
      <scheme val="minor"/>
    </font>
    <font>
      <b/>
      <sz val="11"/>
      <color rgb="FFFF0000"/>
      <name val="Calibri"/>
      <family val="2"/>
    </font>
    <font>
      <sz val="7"/>
      <color theme="1"/>
      <name val="Calibri"/>
      <family val="2"/>
      <scheme val="minor"/>
    </font>
    <font>
      <b/>
      <sz val="14"/>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4"/>
        <bgColor indexed="64"/>
      </patternFill>
    </fill>
    <fill>
      <patternFill patternType="solid">
        <fgColor theme="4"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s>
  <cellStyleXfs count="1">
    <xf numFmtId="0" fontId="0" fillId="0" borderId="0"/>
  </cellStyleXfs>
  <cellXfs count="121">
    <xf numFmtId="0" fontId="0" fillId="0" borderId="0" xfId="0"/>
    <xf numFmtId="0" fontId="1" fillId="0" borderId="0" xfId="0" applyFont="1" applyFill="1" applyBorder="1" applyAlignment="1" applyProtection="1">
      <alignment vertical="top"/>
      <protection locked="0"/>
    </xf>
    <xf numFmtId="0" fontId="2" fillId="0" borderId="0" xfId="0" applyFont="1" applyFill="1" applyBorder="1" applyProtection="1">
      <protection locked="0"/>
    </xf>
    <xf numFmtId="0" fontId="3" fillId="0" borderId="0" xfId="0" applyFont="1" applyFill="1" applyBorder="1" applyAlignment="1" applyProtection="1">
      <alignment horizontal="center"/>
      <protection locked="0"/>
    </xf>
    <xf numFmtId="0" fontId="4" fillId="0" borderId="0" xfId="0" applyFont="1" applyFill="1" applyBorder="1" applyProtection="1">
      <protection locked="0"/>
    </xf>
    <xf numFmtId="0" fontId="2" fillId="0" borderId="0" xfId="0" applyFont="1" applyFill="1" applyBorder="1" applyAlignment="1" applyProtection="1">
      <alignment horizontal="right"/>
      <protection locked="0"/>
    </xf>
    <xf numFmtId="0" fontId="0" fillId="0" borderId="0" xfId="0" applyAlignment="1" applyProtection="1">
      <alignment horizontal="left"/>
      <protection locked="0"/>
    </xf>
    <xf numFmtId="0" fontId="0" fillId="0" borderId="0" xfId="0" applyProtection="1">
      <protection locked="0"/>
    </xf>
    <xf numFmtId="164" fontId="2" fillId="0" borderId="0" xfId="0" applyNumberFormat="1" applyFont="1" applyFill="1" applyBorder="1" applyAlignment="1" applyProtection="1">
      <alignment horizontal="left"/>
      <protection locked="0"/>
    </xf>
    <xf numFmtId="0" fontId="4" fillId="0" borderId="0" xfId="0" applyFont="1" applyFill="1" applyBorder="1" applyAlignment="1" applyProtection="1">
      <alignment horizontal="right"/>
      <protection locked="0"/>
    </xf>
    <xf numFmtId="0" fontId="0" fillId="3" borderId="1" xfId="0" applyNumberFormat="1" applyFill="1" applyBorder="1"/>
    <xf numFmtId="0" fontId="0" fillId="0" borderId="1" xfId="0" applyBorder="1"/>
    <xf numFmtId="0" fontId="0" fillId="3" borderId="1" xfId="0" applyFill="1" applyBorder="1"/>
    <xf numFmtId="0" fontId="5" fillId="0" borderId="0" xfId="0" applyFont="1" applyFill="1" applyBorder="1" applyAlignment="1" applyProtection="1">
      <alignment horizontal="center"/>
      <protection locked="0"/>
    </xf>
    <xf numFmtId="0" fontId="0" fillId="2" borderId="1" xfId="0" applyFill="1" applyBorder="1" applyAlignment="1">
      <alignment wrapText="1"/>
    </xf>
    <xf numFmtId="0" fontId="0" fillId="2" borderId="1" xfId="0" applyFill="1" applyBorder="1" applyAlignment="1">
      <alignment horizontal="center" wrapText="1"/>
    </xf>
    <xf numFmtId="0" fontId="0" fillId="0" borderId="1" xfId="0" applyBorder="1" applyAlignment="1">
      <alignment wrapText="1"/>
    </xf>
    <xf numFmtId="0" fontId="0" fillId="0" borderId="1" xfId="0" applyFont="1" applyBorder="1"/>
    <xf numFmtId="0" fontId="0" fillId="0" borderId="1" xfId="0" applyBorder="1" applyAlignment="1">
      <alignment horizontal="right"/>
    </xf>
    <xf numFmtId="0" fontId="0" fillId="0" borderId="0" xfId="0" applyBorder="1"/>
    <xf numFmtId="0" fontId="9" fillId="0" borderId="0" xfId="0" applyFont="1" applyFill="1" applyBorder="1" applyProtection="1">
      <protection locked="0"/>
    </xf>
    <xf numFmtId="0" fontId="10" fillId="0" borderId="0" xfId="0" applyFont="1" applyFill="1" applyBorder="1" applyAlignment="1" applyProtection="1">
      <alignment horizontal="left"/>
      <protection locked="0"/>
    </xf>
    <xf numFmtId="0" fontId="0" fillId="0" borderId="3" xfId="0" applyBorder="1"/>
    <xf numFmtId="0" fontId="10" fillId="2" borderId="1" xfId="0" applyFont="1" applyFill="1" applyBorder="1" applyAlignment="1" applyProtection="1">
      <alignment horizontal="left"/>
      <protection locked="0"/>
    </xf>
    <xf numFmtId="0" fontId="9" fillId="2" borderId="1" xfId="0" applyFont="1" applyFill="1" applyBorder="1" applyProtection="1">
      <protection locked="0"/>
    </xf>
    <xf numFmtId="0" fontId="8" fillId="2" borderId="1" xfId="0" applyFont="1" applyFill="1" applyBorder="1"/>
    <xf numFmtId="0" fontId="0" fillId="2" borderId="4" xfId="0" applyFill="1" applyBorder="1" applyAlignment="1">
      <alignment horizontal="center" wrapText="1"/>
    </xf>
    <xf numFmtId="0" fontId="0" fillId="2" borderId="5" xfId="0" applyFill="1" applyBorder="1" applyAlignment="1">
      <alignment wrapText="1"/>
    </xf>
    <xf numFmtId="0" fontId="0" fillId="0" borderId="1" xfId="0" applyBorder="1" applyAlignment="1"/>
    <xf numFmtId="0" fontId="0" fillId="2" borderId="2" xfId="0" applyFill="1" applyBorder="1" applyAlignment="1">
      <alignment horizontal="center" wrapText="1"/>
    </xf>
    <xf numFmtId="0" fontId="11" fillId="0" borderId="0" xfId="0" applyFont="1"/>
    <xf numFmtId="0" fontId="12" fillId="0" borderId="1" xfId="0" applyFont="1" applyFill="1" applyBorder="1" applyAlignment="1">
      <alignment horizontal="left" vertical="top"/>
    </xf>
    <xf numFmtId="0" fontId="12" fillId="0" borderId="6" xfId="0" applyFont="1" applyFill="1" applyBorder="1" applyAlignment="1">
      <alignment horizontal="left" vertical="top"/>
    </xf>
    <xf numFmtId="0" fontId="0" fillId="3" borderId="3" xfId="0" applyFill="1" applyBorder="1" applyAlignment="1">
      <alignment wrapText="1"/>
    </xf>
    <xf numFmtId="0" fontId="0" fillId="3" borderId="1" xfId="0" applyFill="1" applyBorder="1" applyAlignment="1">
      <alignment horizontal="center" wrapText="1"/>
    </xf>
    <xf numFmtId="0" fontId="0" fillId="3" borderId="0" xfId="0" applyFill="1" applyBorder="1"/>
    <xf numFmtId="0" fontId="9" fillId="0" borderId="0" xfId="0" applyFont="1" applyFill="1" applyBorder="1" applyAlignment="1" applyProtection="1">
      <alignment horizontal="left"/>
      <protection locked="0"/>
    </xf>
    <xf numFmtId="0" fontId="0" fillId="4" borderId="0" xfId="0" applyFill="1"/>
    <xf numFmtId="0" fontId="0" fillId="0" borderId="0" xfId="0" applyAlignment="1">
      <alignment vertical="center" wrapText="1"/>
    </xf>
    <xf numFmtId="0" fontId="0" fillId="0" borderId="0" xfId="0" applyAlignment="1">
      <alignment vertical="top" wrapText="1"/>
    </xf>
    <xf numFmtId="0" fontId="12" fillId="0" borderId="0" xfId="0" applyFont="1" applyAlignment="1">
      <alignment vertical="center" wrapText="1"/>
    </xf>
    <xf numFmtId="0" fontId="0" fillId="0" borderId="0" xfId="0" applyAlignment="1">
      <alignment wrapText="1"/>
    </xf>
    <xf numFmtId="0" fontId="10" fillId="2" borderId="1" xfId="0" applyFont="1" applyFill="1" applyBorder="1" applyAlignment="1" applyProtection="1">
      <alignment horizontal="left" wrapText="1"/>
    </xf>
    <xf numFmtId="0" fontId="10" fillId="2" borderId="1" xfId="0" applyFont="1" applyFill="1" applyBorder="1" applyAlignment="1" applyProtection="1">
      <alignment horizontal="left"/>
    </xf>
    <xf numFmtId="0" fontId="8" fillId="2" borderId="7" xfId="0" applyFont="1" applyFill="1" applyBorder="1" applyAlignment="1" applyProtection="1">
      <alignment horizontal="left" wrapText="1"/>
    </xf>
    <xf numFmtId="0" fontId="9" fillId="0" borderId="0" xfId="0" applyFont="1" applyFill="1" applyBorder="1" applyAlignment="1" applyProtection="1">
      <alignment horizontal="left"/>
    </xf>
    <xf numFmtId="0" fontId="9" fillId="0" borderId="0" xfId="0" applyFont="1" applyFill="1" applyBorder="1" applyProtection="1"/>
    <xf numFmtId="0" fontId="10" fillId="0" borderId="0" xfId="0" applyFont="1" applyFill="1" applyBorder="1" applyAlignment="1" applyProtection="1">
      <alignment horizontal="left"/>
    </xf>
    <xf numFmtId="0" fontId="0" fillId="4" borderId="0" xfId="0" applyFill="1" applyProtection="1"/>
    <xf numFmtId="0" fontId="0" fillId="2" borderId="1" xfId="0" applyFill="1" applyBorder="1" applyAlignment="1" applyProtection="1">
      <alignment wrapText="1"/>
    </xf>
    <xf numFmtId="0" fontId="0" fillId="2" borderId="1" xfId="0" applyFill="1" applyBorder="1" applyAlignment="1" applyProtection="1">
      <alignment horizontal="center" wrapText="1"/>
    </xf>
    <xf numFmtId="0" fontId="0" fillId="0" borderId="0" xfId="0" applyProtection="1"/>
    <xf numFmtId="0" fontId="0" fillId="0" borderId="1" xfId="0" applyBorder="1" applyProtection="1"/>
    <xf numFmtId="0" fontId="0" fillId="3" borderId="1" xfId="0" applyFill="1" applyBorder="1" applyProtection="1"/>
    <xf numFmtId="0" fontId="0" fillId="0" borderId="1" xfId="0" applyBorder="1" applyAlignment="1" applyProtection="1">
      <alignment wrapText="1"/>
    </xf>
    <xf numFmtId="0" fontId="0" fillId="0" borderId="1" xfId="0" applyFont="1" applyBorder="1" applyProtection="1"/>
    <xf numFmtId="0" fontId="0" fillId="0" borderId="1" xfId="0" applyBorder="1" applyAlignment="1" applyProtection="1">
      <alignment horizontal="right"/>
    </xf>
    <xf numFmtId="0" fontId="0" fillId="0" borderId="0" xfId="0" applyAlignment="1" applyProtection="1">
      <alignment horizontal="center"/>
    </xf>
    <xf numFmtId="0" fontId="0" fillId="0" borderId="0" xfId="0" applyBorder="1" applyProtection="1"/>
    <xf numFmtId="0" fontId="1" fillId="0" borderId="0" xfId="0" applyFont="1" applyFill="1" applyBorder="1" applyAlignment="1" applyProtection="1">
      <alignment vertical="top"/>
    </xf>
    <xf numFmtId="0" fontId="5" fillId="0" borderId="0" xfId="0" applyFont="1" applyFill="1" applyBorder="1" applyAlignment="1" applyProtection="1">
      <alignment horizontal="center"/>
    </xf>
    <xf numFmtId="0" fontId="3" fillId="0" borderId="0" xfId="0" applyFont="1" applyFill="1" applyBorder="1" applyAlignment="1" applyProtection="1">
      <alignment horizontal="center"/>
    </xf>
    <xf numFmtId="0" fontId="18" fillId="0" borderId="0" xfId="0" applyFont="1" applyProtection="1"/>
    <xf numFmtId="0" fontId="2" fillId="0" borderId="0" xfId="0" applyFont="1" applyFill="1" applyBorder="1" applyProtection="1"/>
    <xf numFmtId="0" fontId="4" fillId="0" borderId="0" xfId="0" applyFont="1" applyFill="1" applyBorder="1" applyProtection="1"/>
    <xf numFmtId="0" fontId="0" fillId="0" borderId="0" xfId="0" applyFill="1" applyBorder="1" applyProtection="1"/>
    <xf numFmtId="14" fontId="0" fillId="0" borderId="1" xfId="0" applyNumberFormat="1" applyBorder="1" applyProtection="1"/>
    <xf numFmtId="0" fontId="0" fillId="0" borderId="1" xfId="0" applyBorder="1" applyAlignment="1" applyProtection="1"/>
    <xf numFmtId="1" fontId="0" fillId="3" borderId="1" xfId="0" applyNumberFormat="1" applyFill="1" applyBorder="1" applyProtection="1"/>
    <xf numFmtId="0" fontId="0" fillId="0" borderId="0" xfId="0" applyBorder="1" applyAlignment="1" applyProtection="1">
      <alignment horizontal="right"/>
    </xf>
    <xf numFmtId="165" fontId="0" fillId="0" borderId="1" xfId="0" applyNumberFormat="1" applyBorder="1" applyProtection="1"/>
    <xf numFmtId="1" fontId="0" fillId="0" borderId="1" xfId="0" applyNumberFormat="1" applyBorder="1" applyProtection="1"/>
    <xf numFmtId="0" fontId="9" fillId="2" borderId="1" xfId="0" applyFont="1" applyFill="1" applyBorder="1" applyAlignment="1" applyProtection="1">
      <alignment horizontal="left"/>
    </xf>
    <xf numFmtId="0" fontId="8" fillId="2" borderId="1" xfId="0" applyFont="1" applyFill="1" applyBorder="1" applyAlignment="1" applyProtection="1">
      <alignment horizontal="left"/>
    </xf>
    <xf numFmtId="0" fontId="9" fillId="2" borderId="1" xfId="0" applyFont="1" applyFill="1" applyBorder="1" applyAlignment="1" applyProtection="1">
      <alignment horizontal="left" wrapText="1"/>
    </xf>
    <xf numFmtId="0" fontId="8" fillId="2" borderId="1" xfId="0" applyFont="1" applyFill="1" applyBorder="1" applyAlignment="1" applyProtection="1">
      <alignment horizontal="left" wrapText="1"/>
    </xf>
    <xf numFmtId="0" fontId="8" fillId="2" borderId="4" xfId="0" applyFont="1" applyFill="1" applyBorder="1" applyAlignment="1" applyProtection="1">
      <alignment horizontal="left" wrapText="1"/>
    </xf>
    <xf numFmtId="14" fontId="0" fillId="3" borderId="1" xfId="0" applyNumberFormat="1" applyFill="1" applyBorder="1" applyProtection="1"/>
    <xf numFmtId="0" fontId="12" fillId="0" borderId="0" xfId="0" applyFont="1" applyProtection="1"/>
    <xf numFmtId="14" fontId="4" fillId="0" borderId="0" xfId="0" applyNumberFormat="1" applyFont="1" applyFill="1" applyBorder="1" applyAlignment="1" applyProtection="1">
      <alignment horizontal="right"/>
    </xf>
    <xf numFmtId="0" fontId="0" fillId="0" borderId="0" xfId="0" applyNumberFormat="1" applyProtection="1"/>
    <xf numFmtId="0" fontId="0" fillId="0" borderId="1" xfId="0" applyFill="1" applyBorder="1" applyProtection="1"/>
    <xf numFmtId="0" fontId="0" fillId="0" borderId="0" xfId="0" applyFill="1" applyProtection="1"/>
    <xf numFmtId="0" fontId="20" fillId="0" borderId="0" xfId="0" applyFont="1" applyProtection="1"/>
    <xf numFmtId="0" fontId="8" fillId="0" borderId="0" xfId="0" applyFont="1" applyAlignment="1">
      <alignment horizontal="center" wrapText="1"/>
    </xf>
    <xf numFmtId="0" fontId="13" fillId="0" borderId="0" xfId="0" applyFont="1" applyAlignment="1">
      <alignment horizontal="left" vertical="center" wrapText="1"/>
    </xf>
    <xf numFmtId="0" fontId="12" fillId="0" borderId="0" xfId="0" applyFont="1" applyAlignment="1">
      <alignment wrapText="1"/>
    </xf>
    <xf numFmtId="0" fontId="12" fillId="0" borderId="0" xfId="0" quotePrefix="1" applyFont="1" applyAlignment="1">
      <alignment horizontal="left" vertical="center" wrapText="1"/>
    </xf>
    <xf numFmtId="0" fontId="8" fillId="0" borderId="0" xfId="0" applyFont="1" applyProtection="1"/>
    <xf numFmtId="0" fontId="8" fillId="0" borderId="0" xfId="0" applyFont="1" applyBorder="1" applyProtection="1"/>
    <xf numFmtId="0" fontId="9" fillId="2" borderId="1" xfId="0" applyFont="1" applyFill="1" applyBorder="1" applyAlignment="1" applyProtection="1">
      <alignment vertical="center" wrapText="1"/>
    </xf>
    <xf numFmtId="0" fontId="9" fillId="2" borderId="1" xfId="0" applyFont="1" applyFill="1" applyBorder="1" applyAlignment="1" applyProtection="1">
      <alignment vertical="center"/>
    </xf>
    <xf numFmtId="0" fontId="2" fillId="0" borderId="1" xfId="0" applyFont="1" applyFill="1" applyBorder="1" applyAlignment="1" applyProtection="1"/>
    <xf numFmtId="14" fontId="0" fillId="0" borderId="0" xfId="0" applyNumberFormat="1" applyProtection="1"/>
    <xf numFmtId="0" fontId="9"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8" fillId="2" borderId="1" xfId="0" applyFont="1" applyFill="1" applyBorder="1" applyAlignment="1">
      <alignment wrapText="1"/>
    </xf>
    <xf numFmtId="1" fontId="0" fillId="3" borderId="1" xfId="0" applyNumberFormat="1" applyFill="1" applyBorder="1"/>
    <xf numFmtId="0" fontId="0" fillId="0" borderId="4" xfId="0" applyBorder="1" applyAlignment="1" applyProtection="1">
      <alignment horizontal="right"/>
    </xf>
    <xf numFmtId="0" fontId="0" fillId="0" borderId="4" xfId="0" applyBorder="1" applyProtection="1"/>
    <xf numFmtId="0" fontId="0" fillId="0" borderId="8" xfId="0" applyBorder="1" applyProtection="1"/>
    <xf numFmtId="0" fontId="0" fillId="0" borderId="1" xfId="0" applyFill="1" applyBorder="1" applyAlignment="1" applyProtection="1">
      <alignment horizontal="right"/>
    </xf>
    <xf numFmtId="14" fontId="12" fillId="0" borderId="0" xfId="0" applyNumberFormat="1" applyFont="1" applyProtection="1"/>
    <xf numFmtId="0" fontId="8" fillId="2" borderId="7" xfId="0" applyFont="1" applyFill="1" applyBorder="1" applyAlignment="1">
      <alignment horizontal="left" wrapText="1"/>
    </xf>
    <xf numFmtId="14" fontId="0" fillId="3" borderId="1" xfId="0" applyNumberFormat="1" applyFill="1" applyBorder="1"/>
    <xf numFmtId="0" fontId="24" fillId="6" borderId="0" xfId="0" applyFont="1" applyFill="1"/>
    <xf numFmtId="0" fontId="0" fillId="6" borderId="0" xfId="0" applyFill="1"/>
    <xf numFmtId="14" fontId="0" fillId="0" borderId="1" xfId="0" applyNumberFormat="1" applyBorder="1"/>
    <xf numFmtId="0" fontId="0" fillId="0" borderId="4" xfId="0" applyBorder="1"/>
    <xf numFmtId="0" fontId="0" fillId="0" borderId="8" xfId="0" applyBorder="1"/>
    <xf numFmtId="0" fontId="15" fillId="0" borderId="0" xfId="0" applyFont="1"/>
    <xf numFmtId="0" fontId="6" fillId="0" borderId="0" xfId="0" applyFont="1" applyFill="1" applyBorder="1" applyAlignment="1" applyProtection="1">
      <alignment horizontal="center" vertical="top"/>
      <protection locked="0"/>
    </xf>
    <xf numFmtId="0" fontId="7" fillId="0" borderId="0" xfId="0" applyFont="1" applyFill="1" applyBorder="1" applyAlignment="1" applyProtection="1">
      <alignment horizontal="center"/>
      <protection locked="0"/>
    </xf>
    <xf numFmtId="0" fontId="6" fillId="0" borderId="0" xfId="0" quotePrefix="1" applyFont="1" applyFill="1" applyBorder="1" applyAlignment="1" applyProtection="1">
      <alignment horizontal="center" vertical="top"/>
    </xf>
    <xf numFmtId="0" fontId="6" fillId="0" borderId="0" xfId="0" applyFont="1" applyFill="1" applyBorder="1" applyAlignment="1" applyProtection="1">
      <alignment horizontal="center" vertical="top"/>
    </xf>
    <xf numFmtId="0" fontId="7" fillId="0" borderId="0" xfId="0" quotePrefix="1" applyFont="1" applyFill="1" applyBorder="1" applyAlignment="1" applyProtection="1">
      <alignment horizontal="center" wrapText="1"/>
    </xf>
    <xf numFmtId="0" fontId="7" fillId="0" borderId="0" xfId="0" applyFont="1" applyFill="1" applyBorder="1" applyAlignment="1" applyProtection="1">
      <alignment horizontal="center" wrapText="1"/>
    </xf>
    <xf numFmtId="0" fontId="9" fillId="2" borderId="1"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23" fillId="5" borderId="0" xfId="0" applyFont="1" applyFill="1" applyAlignment="1">
      <alignment horizontal="center"/>
    </xf>
    <xf numFmtId="0" fontId="0" fillId="0" borderId="0" xfId="0" applyAlignment="1">
      <alignment horizontal="center" wrapText="1"/>
    </xf>
  </cellXfs>
  <cellStyles count="1">
    <cellStyle name="Normal" xfId="0" builtinId="0"/>
  </cellStyles>
  <dxfs count="244">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gray0625">
          <fgColor theme="5" tint="0.39994506668294322"/>
          <bgColor theme="7" tint="0.39994506668294322"/>
        </patternFill>
      </fill>
    </dxf>
    <dxf>
      <fill>
        <patternFill patternType="gray0625">
          <fgColor theme="5" tint="0.39994506668294322"/>
          <bgColor theme="7" tint="0.39994506668294322"/>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gray0625">
          <fgColor theme="5" tint="0.39994506668294322"/>
          <bgColor theme="7" tint="0.39994506668294322"/>
        </patternFill>
      </fill>
    </dxf>
    <dxf>
      <fill>
        <patternFill patternType="gray0625">
          <fgColor theme="5" tint="0.39994506668294322"/>
          <bgColor theme="7" tint="0.39994506668294322"/>
        </patternFill>
      </fill>
    </dxf>
    <dxf>
      <fill>
        <patternFill>
          <bgColor theme="7" tint="0.39994506668294322"/>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gray0625">
          <fgColor theme="5" tint="0.39994506668294322"/>
          <bgColor theme="7" tint="0.39994506668294322"/>
        </patternFill>
      </fill>
    </dxf>
    <dxf>
      <fill>
        <patternFill patternType="gray0625">
          <fgColor theme="5" tint="0.39994506668294322"/>
          <bgColor theme="7" tint="0.39994506668294322"/>
        </patternFill>
      </fill>
    </dxf>
    <dxf>
      <fill>
        <patternFill>
          <bgColor theme="7" tint="0.39994506668294322"/>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gray0625">
          <fgColor theme="5" tint="0.39994506668294322"/>
          <bgColor theme="7" tint="0.39994506668294322"/>
        </patternFill>
      </fill>
    </dxf>
    <dxf>
      <fill>
        <patternFill patternType="gray0625">
          <fgColor theme="5" tint="0.39994506668294322"/>
          <bgColor theme="7" tint="0.39994506668294322"/>
        </patternFill>
      </fill>
    </dxf>
    <dxf>
      <fill>
        <patternFill>
          <bgColor theme="7" tint="0.39994506668294322"/>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gray0625">
          <fgColor theme="5" tint="0.39994506668294322"/>
          <bgColor theme="7" tint="0.39994506668294322"/>
        </patternFill>
      </fill>
    </dxf>
    <dxf>
      <fill>
        <patternFill patternType="gray0625">
          <fgColor theme="5" tint="0.39994506668294322"/>
          <bgColor theme="7" tint="0.39994506668294322"/>
        </patternFill>
      </fill>
    </dxf>
    <dxf>
      <fill>
        <patternFill>
          <bgColor theme="7" tint="0.39994506668294322"/>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gray0625">
          <fgColor theme="5" tint="0.39994506668294322"/>
          <bgColor theme="7" tint="0.39994506668294322"/>
        </patternFill>
      </fill>
    </dxf>
    <dxf>
      <fill>
        <patternFill patternType="gray0625">
          <fgColor theme="5" tint="0.39994506668294322"/>
          <bgColor theme="7" tint="0.39994506668294322"/>
        </patternFill>
      </fill>
    </dxf>
    <dxf>
      <fill>
        <patternFill>
          <bgColor theme="7" tint="0.39994506668294322"/>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gray0625">
          <fgColor theme="5" tint="0.39994506668294322"/>
          <bgColor theme="7" tint="0.39994506668294322"/>
        </patternFill>
      </fill>
    </dxf>
    <dxf>
      <fill>
        <patternFill patternType="gray0625">
          <fgColor theme="5" tint="0.39994506668294322"/>
          <bgColor theme="7" tint="0.39994506668294322"/>
        </patternFill>
      </fill>
    </dxf>
    <dxf>
      <fill>
        <patternFill>
          <bgColor theme="7" tint="0.39994506668294322"/>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ill>
        <patternFill patternType="gray0625">
          <fgColor theme="5"/>
          <bgColor theme="7" tint="0.39994506668294322"/>
        </patternFill>
      </fill>
    </dxf>
    <dxf>
      <fill>
        <patternFill patternType="gray0625">
          <fgColor theme="5" tint="0.39994506668294322"/>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auto="1"/>
      </font>
      <fill>
        <patternFill>
          <bgColor theme="7" tint="0.39994506668294322"/>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s>
  <tableStyles count="0" defaultTableStyle="TableStyleMedium2" defaultPivotStyle="PivotStyleLight16"/>
  <colors>
    <mruColors>
      <color rgb="FFFFFFE1"/>
      <color rgb="FFFFFFCC"/>
      <color rgb="FFFFDC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7" totalsRowShown="0">
  <autoFilter ref="A1:A7" xr:uid="{00000000-0009-0000-0100-000001000000}"/>
  <tableColumns count="1">
    <tableColumn id="1" xr3:uid="{00000000-0010-0000-0000-000001000000}" name="Column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D1:D6" totalsRowShown="0">
  <autoFilter ref="D1:D6" xr:uid="{00000000-0009-0000-0100-000002000000}"/>
  <tableColumns count="1">
    <tableColumn id="1" xr3:uid="{00000000-0010-0000-0100-000001000000}" name="Column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2"/>
  <sheetViews>
    <sheetView workbookViewId="0">
      <selection activeCell="A2" sqref="A2:A12"/>
    </sheetView>
  </sheetViews>
  <sheetFormatPr defaultRowHeight="15" x14ac:dyDescent="0.25"/>
  <sheetData>
    <row r="1" spans="1:1" x14ac:dyDescent="0.25">
      <c r="A1" s="30" t="s">
        <v>52</v>
      </c>
    </row>
    <row r="2" spans="1:1" x14ac:dyDescent="0.25">
      <c r="A2" s="31" t="s">
        <v>29</v>
      </c>
    </row>
    <row r="3" spans="1:1" x14ac:dyDescent="0.25">
      <c r="A3" s="31" t="s">
        <v>53</v>
      </c>
    </row>
    <row r="4" spans="1:1" x14ac:dyDescent="0.25">
      <c r="A4" s="31" t="s">
        <v>43</v>
      </c>
    </row>
    <row r="5" spans="1:1" x14ac:dyDescent="0.25">
      <c r="A5" s="31" t="s">
        <v>44</v>
      </c>
    </row>
    <row r="6" spans="1:1" x14ac:dyDescent="0.25">
      <c r="A6" s="31" t="s">
        <v>45</v>
      </c>
    </row>
    <row r="7" spans="1:1" x14ac:dyDescent="0.25">
      <c r="A7" s="31" t="s">
        <v>46</v>
      </c>
    </row>
    <row r="8" spans="1:1" x14ac:dyDescent="0.25">
      <c r="A8" s="31" t="s">
        <v>47</v>
      </c>
    </row>
    <row r="9" spans="1:1" x14ac:dyDescent="0.25">
      <c r="A9" s="31" t="s">
        <v>48</v>
      </c>
    </row>
    <row r="10" spans="1:1" x14ac:dyDescent="0.25">
      <c r="A10" s="31" t="s">
        <v>49</v>
      </c>
    </row>
    <row r="11" spans="1:1" x14ac:dyDescent="0.25">
      <c r="A11" s="31" t="s">
        <v>50</v>
      </c>
    </row>
    <row r="12" spans="1:1" x14ac:dyDescent="0.25">
      <c r="A12" s="32" t="s">
        <v>51</v>
      </c>
    </row>
  </sheetData>
  <sheetProtection algorithmName="SHA-512" hashValue="HoEXQ66AbtFV2/GbUnclWYusY5vU6/VwqX7yeFsvAt58XAuuvHeZESwMevWwvDQppLmDGwZH/fwzm3KgKkLxOQ==" saltValue="q66cSTZXdV9o4+BPgtyakg==" spinCount="100000" sheet="1" objects="1" scenarios="1" selectLockedCells="1" selectUn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U259"/>
  <sheetViews>
    <sheetView workbookViewId="0">
      <selection activeCell="E16" sqref="E16"/>
    </sheetView>
  </sheetViews>
  <sheetFormatPr defaultRowHeight="15" x14ac:dyDescent="0.25"/>
  <cols>
    <col min="1" max="1" width="23.5703125" customWidth="1"/>
    <col min="2" max="2" width="40.5703125" customWidth="1"/>
    <col min="3" max="3" width="11" customWidth="1"/>
    <col min="4" max="4" width="13.140625" customWidth="1"/>
    <col min="5" max="5" width="24" customWidth="1"/>
    <col min="6" max="6" width="14.5703125" customWidth="1"/>
    <col min="7" max="7" width="44.85546875" customWidth="1"/>
    <col min="8" max="8" width="28.42578125" bestFit="1" customWidth="1"/>
    <col min="9" max="9" width="46.28515625" bestFit="1" customWidth="1"/>
    <col min="10" max="10" width="12.85546875" bestFit="1" customWidth="1"/>
    <col min="11" max="11" width="54.7109375" bestFit="1" customWidth="1"/>
    <col min="12" max="12" width="27.85546875" customWidth="1"/>
    <col min="13" max="13" width="54.7109375" bestFit="1" customWidth="1"/>
    <col min="14" max="14" width="12.85546875" bestFit="1" customWidth="1"/>
    <col min="15" max="15" width="54.7109375" bestFit="1" customWidth="1"/>
    <col min="16" max="16" width="12.85546875" bestFit="1" customWidth="1"/>
    <col min="17" max="17" width="54.7109375" bestFit="1" customWidth="1"/>
    <col min="18" max="18" width="12.85546875" bestFit="1" customWidth="1"/>
    <col min="19" max="19" width="54.7109375" bestFit="1" customWidth="1"/>
    <col min="20" max="20" width="12.85546875" bestFit="1" customWidth="1"/>
    <col min="21" max="21" width="69" customWidth="1"/>
    <col min="22" max="22" width="12.85546875" bestFit="1" customWidth="1"/>
    <col min="23" max="23" width="54.7109375" bestFit="1" customWidth="1"/>
    <col min="24" max="24" width="12.85546875" bestFit="1" customWidth="1"/>
    <col min="25" max="25" width="54.7109375" bestFit="1" customWidth="1"/>
    <col min="26" max="26" width="14.140625" bestFit="1" customWidth="1"/>
    <col min="27" max="27" width="54.7109375" bestFit="1" customWidth="1"/>
    <col min="28" max="28" width="14.140625" bestFit="1" customWidth="1"/>
    <col min="29" max="29" width="54.7109375" bestFit="1" customWidth="1"/>
    <col min="30" max="30" width="14.140625" bestFit="1" customWidth="1"/>
    <col min="31" max="31" width="54.7109375" bestFit="1" customWidth="1"/>
    <col min="32" max="32" width="14.140625" bestFit="1" customWidth="1"/>
    <col min="33" max="33" width="12.85546875" bestFit="1" customWidth="1"/>
    <col min="34" max="34" width="10" bestFit="1" customWidth="1"/>
    <col min="35" max="35" width="69" customWidth="1"/>
    <col min="39" max="39" width="53.5703125" bestFit="1" customWidth="1"/>
    <col min="42" max="42" width="44.5703125" bestFit="1" customWidth="1"/>
    <col min="46" max="46" width="53.5703125" bestFit="1" customWidth="1"/>
  </cols>
  <sheetData>
    <row r="1" spans="1:47" ht="28.5" x14ac:dyDescent="0.45">
      <c r="A1" s="111" t="s">
        <v>12</v>
      </c>
      <c r="B1" s="111"/>
      <c r="J1" s="3"/>
      <c r="K1" s="3"/>
      <c r="AP1" s="37" t="s">
        <v>61</v>
      </c>
      <c r="AQ1" s="37"/>
      <c r="AR1" s="37"/>
      <c r="AS1" s="37"/>
      <c r="AT1" s="37"/>
      <c r="AU1" s="37"/>
    </row>
    <row r="2" spans="1:47" ht="33" x14ac:dyDescent="0.45">
      <c r="A2" s="112" t="s">
        <v>20</v>
      </c>
      <c r="B2" s="112"/>
      <c r="J2" s="3"/>
      <c r="K2" s="3"/>
      <c r="AP2" s="14" t="s">
        <v>28</v>
      </c>
      <c r="AQ2" s="15" t="s">
        <v>56</v>
      </c>
      <c r="AR2" s="15" t="s">
        <v>57</v>
      </c>
      <c r="AT2" s="27" t="s">
        <v>42</v>
      </c>
      <c r="AU2" s="15" t="s">
        <v>26</v>
      </c>
    </row>
    <row r="3" spans="1:47" ht="14.25" customHeight="1" x14ac:dyDescent="0.45">
      <c r="A3" s="1"/>
      <c r="B3" s="13"/>
      <c r="J3" s="3"/>
      <c r="K3" s="3"/>
      <c r="AP3" s="11" t="s">
        <v>21</v>
      </c>
      <c r="AQ3" s="12">
        <f>SUM(G12:G500)</f>
        <v>0</v>
      </c>
      <c r="AR3" s="12">
        <f>SUM(H12:H500)</f>
        <v>0</v>
      </c>
      <c r="AT3" s="11" t="s">
        <v>29</v>
      </c>
      <c r="AU3" s="11">
        <f>COUNTIF(AI12:AI24,"NA")</f>
        <v>0</v>
      </c>
    </row>
    <row r="4" spans="1:47" x14ac:dyDescent="0.25">
      <c r="A4" s="36" t="s">
        <v>14</v>
      </c>
      <c r="G4" s="21" t="s">
        <v>15</v>
      </c>
      <c r="I4" s="6"/>
      <c r="J4" s="2"/>
      <c r="K4" s="8"/>
      <c r="AP4" s="11" t="s">
        <v>22</v>
      </c>
      <c r="AQ4" s="12">
        <f>SUM(I12:I500)</f>
        <v>0</v>
      </c>
      <c r="AR4" s="12">
        <f>SUM(J12:J500)</f>
        <v>0</v>
      </c>
      <c r="AT4" s="11" t="s">
        <v>53</v>
      </c>
      <c r="AU4" s="11">
        <f>COUNTIF(AI13:AI25,"Psychiatric Hospital")</f>
        <v>0</v>
      </c>
    </row>
    <row r="5" spans="1:47" x14ac:dyDescent="0.25">
      <c r="A5" s="36" t="s">
        <v>13</v>
      </c>
      <c r="G5" s="21" t="s">
        <v>17</v>
      </c>
      <c r="I5" s="7"/>
      <c r="J5" s="2"/>
      <c r="K5" s="5"/>
      <c r="AP5" s="11" t="s">
        <v>23</v>
      </c>
      <c r="AQ5" s="12">
        <f>SUM(K12:K500)</f>
        <v>0</v>
      </c>
      <c r="AR5" s="12">
        <f>SUM(L12:L500)</f>
        <v>0</v>
      </c>
      <c r="AT5" s="11" t="s">
        <v>43</v>
      </c>
      <c r="AU5" s="11">
        <f>COUNTIF(AI14:AI26,"SUD Residential")</f>
        <v>0</v>
      </c>
    </row>
    <row r="6" spans="1:47" x14ac:dyDescent="0.25">
      <c r="A6" s="36" t="s">
        <v>0</v>
      </c>
      <c r="B6" s="5"/>
      <c r="I6" s="7"/>
      <c r="J6" s="4"/>
      <c r="K6" s="9"/>
      <c r="AP6" s="16" t="s">
        <v>4</v>
      </c>
      <c r="AQ6" s="12">
        <f>SUM(M12:M500)</f>
        <v>0</v>
      </c>
      <c r="AR6" s="12">
        <f>SUM(N12:N500)</f>
        <v>0</v>
      </c>
      <c r="AT6" s="11" t="s">
        <v>44</v>
      </c>
      <c r="AU6" s="11">
        <f>COUNTIF(AI15:AI27,"SUD Inpatient Treatment")</f>
        <v>0</v>
      </c>
    </row>
    <row r="7" spans="1:47" x14ac:dyDescent="0.25">
      <c r="A7" s="20" t="s">
        <v>1</v>
      </c>
      <c r="B7" s="5"/>
      <c r="I7" s="7"/>
      <c r="J7" s="2"/>
      <c r="K7" s="5"/>
      <c r="AP7" s="16" t="s">
        <v>9</v>
      </c>
      <c r="AQ7" s="12">
        <f>SUM(O12:O500)</f>
        <v>0</v>
      </c>
      <c r="AR7" s="12">
        <f>SUM(P12:P500)</f>
        <v>0</v>
      </c>
      <c r="AT7" s="11" t="s">
        <v>45</v>
      </c>
      <c r="AU7" s="11">
        <f>COUNTIF(AI16:AI28,"Medical Hospital")</f>
        <v>0</v>
      </c>
    </row>
    <row r="8" spans="1:47" x14ac:dyDescent="0.25">
      <c r="A8" s="20" t="s">
        <v>2</v>
      </c>
      <c r="B8" s="5"/>
      <c r="I8" s="7"/>
      <c r="J8" s="2"/>
      <c r="K8" s="5"/>
      <c r="AP8" s="17" t="s">
        <v>5</v>
      </c>
      <c r="AQ8" s="12">
        <f>SUM(Q12:Q500)</f>
        <v>0</v>
      </c>
      <c r="AR8" s="12">
        <f>SUM(R12:R500)</f>
        <v>0</v>
      </c>
      <c r="AT8" s="11" t="s">
        <v>46</v>
      </c>
      <c r="AU8" s="11">
        <f>COUNTIF(AI17:AI29,"Nursing Home")</f>
        <v>0</v>
      </c>
    </row>
    <row r="9" spans="1:47" x14ac:dyDescent="0.25">
      <c r="A9" s="19"/>
      <c r="B9" s="19"/>
      <c r="C9" s="19"/>
      <c r="AP9" s="11" t="s">
        <v>6</v>
      </c>
      <c r="AQ9" s="12">
        <f>SUM(S12:S500)</f>
        <v>0</v>
      </c>
      <c r="AR9" s="12">
        <f>SUM(T12:T500)</f>
        <v>0</v>
      </c>
      <c r="AT9" s="11" t="s">
        <v>47</v>
      </c>
      <c r="AU9" s="11">
        <f>COUNTIF(AI18:AI30,"With relatives/friends")</f>
        <v>0</v>
      </c>
    </row>
    <row r="10" spans="1:47" x14ac:dyDescent="0.25">
      <c r="A10" s="35"/>
      <c r="B10" s="35"/>
      <c r="C10" s="19"/>
      <c r="G10" s="4"/>
      <c r="AP10" s="11" t="s">
        <v>7</v>
      </c>
      <c r="AQ10" s="12">
        <f>SUM(U12:U500)</f>
        <v>0</v>
      </c>
      <c r="AR10" s="12">
        <f>SUM(V12:V500)</f>
        <v>0</v>
      </c>
      <c r="AT10" s="11" t="s">
        <v>48</v>
      </c>
      <c r="AU10" s="11">
        <f>COUNTIF(AI19:AI31,"Permanent Supportive Housing")</f>
        <v>0</v>
      </c>
    </row>
    <row r="11" spans="1:47" ht="45" customHeight="1" x14ac:dyDescent="0.25">
      <c r="A11" s="23" t="s">
        <v>54</v>
      </c>
      <c r="B11" s="24" t="s">
        <v>55</v>
      </c>
      <c r="C11" s="25" t="s">
        <v>19</v>
      </c>
      <c r="D11" s="24" t="s">
        <v>18</v>
      </c>
      <c r="E11" s="24" t="s">
        <v>27</v>
      </c>
      <c r="F11" s="23" t="s">
        <v>16</v>
      </c>
      <c r="G11" s="29" t="s">
        <v>31</v>
      </c>
      <c r="H11" s="26" t="s">
        <v>3</v>
      </c>
      <c r="I11" s="27" t="s">
        <v>30</v>
      </c>
      <c r="J11" s="26" t="s">
        <v>3</v>
      </c>
      <c r="K11" s="27" t="s">
        <v>34</v>
      </c>
      <c r="L11" s="26" t="s">
        <v>3</v>
      </c>
      <c r="M11" s="27" t="s">
        <v>35</v>
      </c>
      <c r="N11" s="26" t="s">
        <v>3</v>
      </c>
      <c r="O11" s="27" t="s">
        <v>36</v>
      </c>
      <c r="P11" s="26" t="s">
        <v>3</v>
      </c>
      <c r="Q11" s="27" t="s">
        <v>37</v>
      </c>
      <c r="R11" s="26" t="s">
        <v>3</v>
      </c>
      <c r="S11" s="27" t="s">
        <v>38</v>
      </c>
      <c r="T11" s="26" t="s">
        <v>3</v>
      </c>
      <c r="U11" s="27" t="s">
        <v>39</v>
      </c>
      <c r="V11" s="26" t="s">
        <v>3</v>
      </c>
      <c r="W11" s="27" t="s">
        <v>40</v>
      </c>
      <c r="X11" s="26" t="s">
        <v>3</v>
      </c>
      <c r="Y11" s="27" t="s">
        <v>58</v>
      </c>
      <c r="Z11" s="26" t="s">
        <v>3</v>
      </c>
      <c r="AA11" s="27" t="s">
        <v>59</v>
      </c>
      <c r="AB11" s="26" t="s">
        <v>3</v>
      </c>
      <c r="AC11" s="27" t="s">
        <v>60</v>
      </c>
      <c r="AD11" s="26" t="s">
        <v>3</v>
      </c>
      <c r="AE11" s="27" t="s">
        <v>41</v>
      </c>
      <c r="AF11" s="26" t="s">
        <v>3</v>
      </c>
      <c r="AG11" s="26" t="s">
        <v>32</v>
      </c>
      <c r="AH11" s="26" t="s">
        <v>33</v>
      </c>
      <c r="AI11" s="27" t="s">
        <v>42</v>
      </c>
      <c r="AP11" s="11" t="s">
        <v>8</v>
      </c>
      <c r="AQ11" s="12">
        <f>SUM(W12:W500)</f>
        <v>0</v>
      </c>
      <c r="AR11" s="12">
        <f>SUM(X12:X500)</f>
        <v>0</v>
      </c>
      <c r="AT11" s="11" t="s">
        <v>49</v>
      </c>
      <c r="AU11" s="11">
        <f>COUNTIF(AI20:AI32,"Independent Living (own home no supports with housing)")</f>
        <v>0</v>
      </c>
    </row>
    <row r="12" spans="1:47" x14ac:dyDescent="0.25">
      <c r="A12" s="11"/>
      <c r="B12" s="11"/>
      <c r="C12" s="11"/>
      <c r="D12" s="11"/>
      <c r="E12" s="11"/>
      <c r="F12" s="11"/>
      <c r="G12" s="28"/>
      <c r="H12" s="10"/>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f>SUM(G12+I12+K12+M12+O12+Q12+S12+U12+W12+Y12+AA12+AC12+AE12)</f>
        <v>0</v>
      </c>
      <c r="AH12" s="11">
        <f t="shared" ref="AH12:AH76" si="0">SUM(H12+J12+L12+N12+P12+R12+T12+V12+X12+Z12+AB12+AD12+AF12)</f>
        <v>0</v>
      </c>
      <c r="AI12" s="11"/>
      <c r="AP12" s="11" t="s">
        <v>10</v>
      </c>
      <c r="AQ12" s="12">
        <f>SUM(Y12:Y500)</f>
        <v>0</v>
      </c>
      <c r="AR12" s="12">
        <f>SUM(Z12:Z500)</f>
        <v>0</v>
      </c>
      <c r="AT12" s="11" t="s">
        <v>50</v>
      </c>
      <c r="AU12" s="11">
        <f>COUNTIF(AI21:AI33,"Jail/Prison")</f>
        <v>0</v>
      </c>
    </row>
    <row r="13" spans="1:47" x14ac:dyDescent="0.25">
      <c r="A13" s="11"/>
      <c r="B13" s="11"/>
      <c r="C13" s="11"/>
      <c r="D13" s="11"/>
      <c r="E13" s="11"/>
      <c r="F13" s="11"/>
      <c r="G13" s="28"/>
      <c r="H13" s="10"/>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f t="shared" ref="AG13:AG76" si="1">SUM(G13+I13+K13+M13+O13+Q13+S13+U13+W13+Y13+AA13+AC13+AE13)</f>
        <v>0</v>
      </c>
      <c r="AH13" s="11">
        <f t="shared" si="0"/>
        <v>0</v>
      </c>
      <c r="AI13" s="11"/>
      <c r="AP13" s="11" t="s">
        <v>24</v>
      </c>
      <c r="AQ13" s="12">
        <f>SUM(AA12:AA500)</f>
        <v>0</v>
      </c>
      <c r="AR13" s="12">
        <f>SUM(AB12:AB500)</f>
        <v>0</v>
      </c>
      <c r="AT13" s="11" t="s">
        <v>51</v>
      </c>
      <c r="AU13" s="11">
        <f>COUNTIF(AI22:AI34,"Homeless")</f>
        <v>0</v>
      </c>
    </row>
    <row r="14" spans="1:47" x14ac:dyDescent="0.25">
      <c r="A14" s="11"/>
      <c r="B14" s="11"/>
      <c r="C14" s="11"/>
      <c r="D14" s="11"/>
      <c r="E14" s="11"/>
      <c r="F14" s="11"/>
      <c r="G14" s="28"/>
      <c r="H14" s="10"/>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f t="shared" si="1"/>
        <v>0</v>
      </c>
      <c r="AH14" s="11">
        <f t="shared" si="0"/>
        <v>0</v>
      </c>
      <c r="AI14" s="11"/>
      <c r="AP14" s="11" t="s">
        <v>25</v>
      </c>
      <c r="AQ14" s="12">
        <f>SUM(AC12:AC500)</f>
        <v>0</v>
      </c>
      <c r="AR14" s="12">
        <f>SUM(AD12:AD500)</f>
        <v>0</v>
      </c>
    </row>
    <row r="15" spans="1:47" x14ac:dyDescent="0.25">
      <c r="A15" s="11"/>
      <c r="B15" s="11"/>
      <c r="C15" s="11"/>
      <c r="D15" s="11"/>
      <c r="E15" s="11"/>
      <c r="F15" s="11"/>
      <c r="G15" s="28"/>
      <c r="H15" s="10"/>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f t="shared" si="1"/>
        <v>0</v>
      </c>
      <c r="AH15" s="11">
        <f t="shared" si="0"/>
        <v>0</v>
      </c>
      <c r="AI15" s="11"/>
      <c r="AP15" s="11" t="s">
        <v>11</v>
      </c>
      <c r="AQ15" s="12">
        <f>SUM(AE12:AE500)</f>
        <v>0</v>
      </c>
      <c r="AR15" s="12">
        <f>SUM(AF12:AF500)</f>
        <v>0</v>
      </c>
    </row>
    <row r="16" spans="1:47" x14ac:dyDescent="0.25">
      <c r="A16" s="11"/>
      <c r="B16" s="11"/>
      <c r="C16" s="11"/>
      <c r="D16" s="11"/>
      <c r="E16" s="11"/>
      <c r="F16" s="11"/>
      <c r="G16" s="28"/>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f t="shared" si="1"/>
        <v>0</v>
      </c>
      <c r="AH16" s="11">
        <f t="shared" si="0"/>
        <v>0</v>
      </c>
      <c r="AI16" s="11"/>
      <c r="AP16" s="18" t="s">
        <v>26</v>
      </c>
      <c r="AQ16" s="11">
        <f>SUM(AQ3:AQ15)</f>
        <v>0</v>
      </c>
      <c r="AR16" s="11">
        <f>SUM(AR3:AR15)</f>
        <v>0</v>
      </c>
    </row>
    <row r="17" spans="1:35" x14ac:dyDescent="0.25">
      <c r="A17" s="11"/>
      <c r="B17" s="11"/>
      <c r="C17" s="11"/>
      <c r="D17" s="11"/>
      <c r="E17" s="11"/>
      <c r="F17" s="11"/>
      <c r="G17" s="28"/>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f t="shared" si="1"/>
        <v>0</v>
      </c>
      <c r="AH17" s="11">
        <f t="shared" si="0"/>
        <v>0</v>
      </c>
      <c r="AI17" s="11"/>
    </row>
    <row r="18" spans="1:35" x14ac:dyDescent="0.25">
      <c r="A18" s="11"/>
      <c r="B18" s="11"/>
      <c r="C18" s="11"/>
      <c r="D18" s="11"/>
      <c r="E18" s="11"/>
      <c r="F18" s="11"/>
      <c r="G18" s="28"/>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f t="shared" si="1"/>
        <v>0</v>
      </c>
      <c r="AH18" s="11">
        <f t="shared" si="0"/>
        <v>0</v>
      </c>
      <c r="AI18" s="11"/>
    </row>
    <row r="19" spans="1:35" x14ac:dyDescent="0.25">
      <c r="A19" s="11"/>
      <c r="B19" s="11"/>
      <c r="C19" s="11"/>
      <c r="D19" s="11"/>
      <c r="E19" s="11"/>
      <c r="F19" s="11"/>
      <c r="G19" s="28"/>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f t="shared" si="1"/>
        <v>0</v>
      </c>
      <c r="AH19" s="11">
        <f t="shared" si="0"/>
        <v>0</v>
      </c>
      <c r="AI19" s="11"/>
    </row>
    <row r="20" spans="1:35" x14ac:dyDescent="0.25">
      <c r="A20" s="11"/>
      <c r="B20" s="11"/>
      <c r="C20" s="11"/>
      <c r="D20" s="11"/>
      <c r="E20" s="11"/>
      <c r="F20" s="11"/>
      <c r="G20" s="28"/>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f t="shared" si="1"/>
        <v>0</v>
      </c>
      <c r="AH20" s="11">
        <f t="shared" si="0"/>
        <v>0</v>
      </c>
      <c r="AI20" s="11"/>
    </row>
    <row r="21" spans="1:35" x14ac:dyDescent="0.25">
      <c r="A21" s="11"/>
      <c r="B21" s="11"/>
      <c r="C21" s="11"/>
      <c r="D21" s="11"/>
      <c r="E21" s="11"/>
      <c r="F21" s="11"/>
      <c r="G21" s="28"/>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f t="shared" si="1"/>
        <v>0</v>
      </c>
      <c r="AH21" s="11">
        <f t="shared" si="0"/>
        <v>0</v>
      </c>
      <c r="AI21" s="11"/>
    </row>
    <row r="22" spans="1:35" x14ac:dyDescent="0.25">
      <c r="A22" s="11"/>
      <c r="B22" s="11"/>
      <c r="C22" s="11"/>
      <c r="D22" s="11"/>
      <c r="E22" s="11"/>
      <c r="F22" s="11"/>
      <c r="G22" s="28"/>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f t="shared" si="1"/>
        <v>0</v>
      </c>
      <c r="AH22" s="11">
        <f t="shared" si="0"/>
        <v>0</v>
      </c>
      <c r="AI22" s="11"/>
    </row>
    <row r="23" spans="1:35" x14ac:dyDescent="0.25">
      <c r="A23" s="11"/>
      <c r="B23" s="11"/>
      <c r="C23" s="11"/>
      <c r="D23" s="11"/>
      <c r="E23" s="11"/>
      <c r="F23" s="11"/>
      <c r="G23" s="28"/>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f t="shared" si="1"/>
        <v>0</v>
      </c>
      <c r="AH23" s="11">
        <f t="shared" si="0"/>
        <v>0</v>
      </c>
      <c r="AI23" s="11"/>
    </row>
    <row r="24" spans="1:35" x14ac:dyDescent="0.25">
      <c r="A24" s="11"/>
      <c r="B24" s="11"/>
      <c r="C24" s="11"/>
      <c r="D24" s="11"/>
      <c r="E24" s="11"/>
      <c r="F24" s="11"/>
      <c r="G24" s="28"/>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f t="shared" si="1"/>
        <v>0</v>
      </c>
      <c r="AH24" s="11">
        <f t="shared" si="0"/>
        <v>0</v>
      </c>
      <c r="AI24" s="11"/>
    </row>
    <row r="25" spans="1:35" x14ac:dyDescent="0.25">
      <c r="A25" s="11"/>
      <c r="B25" s="11"/>
      <c r="C25" s="11"/>
      <c r="D25" s="11"/>
      <c r="E25" s="11"/>
      <c r="F25" s="11"/>
      <c r="G25" s="33"/>
      <c r="H25" s="34"/>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f t="shared" si="1"/>
        <v>0</v>
      </c>
      <c r="AH25" s="11">
        <f t="shared" si="0"/>
        <v>0</v>
      </c>
      <c r="AI25" s="11"/>
    </row>
    <row r="26" spans="1:35" x14ac:dyDescent="0.25">
      <c r="A26" s="11"/>
      <c r="B26" s="11"/>
      <c r="C26" s="11"/>
      <c r="D26" s="11"/>
      <c r="E26" s="11"/>
      <c r="F26" s="11"/>
      <c r="G26" s="22"/>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f t="shared" si="1"/>
        <v>0</v>
      </c>
      <c r="AH26" s="11">
        <f t="shared" si="0"/>
        <v>0</v>
      </c>
      <c r="AI26" s="11"/>
    </row>
    <row r="27" spans="1:35" x14ac:dyDescent="0.25">
      <c r="A27" s="11"/>
      <c r="B27" s="11"/>
      <c r="C27" s="11"/>
      <c r="D27" s="11"/>
      <c r="E27" s="11"/>
      <c r="F27" s="11"/>
      <c r="G27" s="22"/>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f t="shared" si="1"/>
        <v>0</v>
      </c>
      <c r="AH27" s="11">
        <f t="shared" si="0"/>
        <v>0</v>
      </c>
      <c r="AI27" s="11"/>
    </row>
    <row r="28" spans="1:35" x14ac:dyDescent="0.25">
      <c r="A28" s="11"/>
      <c r="B28" s="11"/>
      <c r="C28" s="11"/>
      <c r="D28" s="11"/>
      <c r="E28" s="11"/>
      <c r="F28" s="11"/>
      <c r="G28" s="22"/>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f t="shared" si="1"/>
        <v>0</v>
      </c>
      <c r="AH28" s="11">
        <f t="shared" si="0"/>
        <v>0</v>
      </c>
      <c r="AI28" s="11"/>
    </row>
    <row r="29" spans="1:35" x14ac:dyDescent="0.25">
      <c r="A29" s="11"/>
      <c r="B29" s="11"/>
      <c r="C29" s="11"/>
      <c r="D29" s="11"/>
      <c r="E29" s="11"/>
      <c r="F29" s="11"/>
      <c r="G29" s="22"/>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f t="shared" si="1"/>
        <v>0</v>
      </c>
      <c r="AH29" s="11">
        <f t="shared" si="0"/>
        <v>0</v>
      </c>
      <c r="AI29" s="11"/>
    </row>
    <row r="30" spans="1:35" x14ac:dyDescent="0.25">
      <c r="A30" s="11"/>
      <c r="B30" s="11"/>
      <c r="C30" s="11"/>
      <c r="D30" s="11"/>
      <c r="E30" s="11"/>
      <c r="F30" s="11"/>
      <c r="G30" s="22"/>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f t="shared" si="1"/>
        <v>0</v>
      </c>
      <c r="AH30" s="11">
        <f t="shared" si="0"/>
        <v>0</v>
      </c>
      <c r="AI30" s="11"/>
    </row>
    <row r="31" spans="1:35" x14ac:dyDescent="0.25">
      <c r="A31" s="11"/>
      <c r="B31" s="11"/>
      <c r="C31" s="11"/>
      <c r="D31" s="11"/>
      <c r="E31" s="11"/>
      <c r="F31" s="11"/>
      <c r="G31" s="22"/>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f t="shared" si="1"/>
        <v>0</v>
      </c>
      <c r="AH31" s="11">
        <f t="shared" si="0"/>
        <v>0</v>
      </c>
      <c r="AI31" s="11"/>
    </row>
    <row r="32" spans="1:35" x14ac:dyDescent="0.25">
      <c r="A32" s="11"/>
      <c r="B32" s="11"/>
      <c r="C32" s="11"/>
      <c r="D32" s="11"/>
      <c r="E32" s="11"/>
      <c r="F32" s="11"/>
      <c r="G32" s="22"/>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f t="shared" si="1"/>
        <v>0</v>
      </c>
      <c r="AH32" s="11">
        <f t="shared" si="0"/>
        <v>0</v>
      </c>
      <c r="AI32" s="11"/>
    </row>
    <row r="33" spans="1:35" x14ac:dyDescent="0.25">
      <c r="A33" s="11"/>
      <c r="B33" s="11"/>
      <c r="C33" s="11"/>
      <c r="D33" s="11"/>
      <c r="E33" s="11"/>
      <c r="F33" s="11"/>
      <c r="G33" s="22"/>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f t="shared" si="1"/>
        <v>0</v>
      </c>
      <c r="AH33" s="11">
        <f t="shared" si="0"/>
        <v>0</v>
      </c>
      <c r="AI33" s="11"/>
    </row>
    <row r="34" spans="1:35" x14ac:dyDescent="0.25">
      <c r="A34" s="11"/>
      <c r="B34" s="11"/>
      <c r="C34" s="11"/>
      <c r="D34" s="11"/>
      <c r="E34" s="11"/>
      <c r="F34" s="11"/>
      <c r="G34" s="22"/>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f t="shared" si="1"/>
        <v>0</v>
      </c>
      <c r="AH34" s="11">
        <f t="shared" si="0"/>
        <v>0</v>
      </c>
      <c r="AI34" s="11"/>
    </row>
    <row r="35" spans="1:35" x14ac:dyDescent="0.25">
      <c r="A35" s="11"/>
      <c r="B35" s="11"/>
      <c r="C35" s="11"/>
      <c r="D35" s="11"/>
      <c r="E35" s="11"/>
      <c r="F35" s="11"/>
      <c r="G35" s="22"/>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f t="shared" si="1"/>
        <v>0</v>
      </c>
      <c r="AH35" s="11">
        <f t="shared" si="0"/>
        <v>0</v>
      </c>
      <c r="AI35" s="11"/>
    </row>
    <row r="36" spans="1:35" x14ac:dyDescent="0.25">
      <c r="A36" s="11"/>
      <c r="B36" s="11"/>
      <c r="C36" s="11"/>
      <c r="D36" s="11"/>
      <c r="E36" s="11"/>
      <c r="F36" s="11"/>
      <c r="G36" s="22"/>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f t="shared" si="1"/>
        <v>0</v>
      </c>
      <c r="AH36" s="11">
        <f t="shared" si="0"/>
        <v>0</v>
      </c>
      <c r="AI36" s="11"/>
    </row>
    <row r="37" spans="1:35" x14ac:dyDescent="0.25">
      <c r="A37" s="11"/>
      <c r="B37" s="11"/>
      <c r="C37" s="11"/>
      <c r="D37" s="11"/>
      <c r="E37" s="11"/>
      <c r="F37" s="11"/>
      <c r="G37" s="22"/>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f t="shared" si="1"/>
        <v>0</v>
      </c>
      <c r="AH37" s="11">
        <f t="shared" si="0"/>
        <v>0</v>
      </c>
      <c r="AI37" s="11"/>
    </row>
    <row r="38" spans="1:35" x14ac:dyDescent="0.25">
      <c r="A38" s="11"/>
      <c r="B38" s="11"/>
      <c r="C38" s="11"/>
      <c r="D38" s="11"/>
      <c r="E38" s="11"/>
      <c r="F38" s="11"/>
      <c r="G38" s="18"/>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f t="shared" si="1"/>
        <v>0</v>
      </c>
      <c r="AH38" s="11">
        <f t="shared" si="0"/>
        <v>0</v>
      </c>
      <c r="AI38" s="11"/>
    </row>
    <row r="39" spans="1:35"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f t="shared" si="1"/>
        <v>0</v>
      </c>
      <c r="AH39" s="11">
        <f t="shared" si="0"/>
        <v>0</v>
      </c>
      <c r="AI39" s="11"/>
    </row>
    <row r="40" spans="1:35"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f t="shared" si="1"/>
        <v>0</v>
      </c>
      <c r="AH40" s="11">
        <f t="shared" si="0"/>
        <v>0</v>
      </c>
      <c r="AI40" s="11"/>
    </row>
    <row r="41" spans="1:35"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f t="shared" si="1"/>
        <v>0</v>
      </c>
      <c r="AH41" s="11">
        <f t="shared" si="0"/>
        <v>0</v>
      </c>
      <c r="AI41" s="11"/>
    </row>
    <row r="42" spans="1:35"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f t="shared" si="1"/>
        <v>0</v>
      </c>
      <c r="AH42" s="11">
        <f t="shared" si="0"/>
        <v>0</v>
      </c>
      <c r="AI42" s="11"/>
    </row>
    <row r="43" spans="1:35"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f t="shared" si="1"/>
        <v>0</v>
      </c>
      <c r="AH43" s="11">
        <f t="shared" si="0"/>
        <v>0</v>
      </c>
      <c r="AI43" s="11"/>
    </row>
    <row r="44" spans="1:35"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f t="shared" si="1"/>
        <v>0</v>
      </c>
      <c r="AH44" s="11">
        <f t="shared" si="0"/>
        <v>0</v>
      </c>
      <c r="AI44" s="11"/>
    </row>
    <row r="45" spans="1:35"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f t="shared" si="1"/>
        <v>0</v>
      </c>
      <c r="AH45" s="11">
        <f t="shared" si="0"/>
        <v>0</v>
      </c>
      <c r="AI45" s="11"/>
    </row>
    <row r="46" spans="1:35"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f t="shared" si="1"/>
        <v>0</v>
      </c>
      <c r="AH46" s="11">
        <f t="shared" si="0"/>
        <v>0</v>
      </c>
      <c r="AI46" s="11"/>
    </row>
    <row r="47" spans="1:35"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f t="shared" si="1"/>
        <v>0</v>
      </c>
      <c r="AH47" s="11">
        <f t="shared" si="0"/>
        <v>0</v>
      </c>
      <c r="AI47" s="11"/>
    </row>
    <row r="48" spans="1:35"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f t="shared" si="1"/>
        <v>0</v>
      </c>
      <c r="AH48" s="11">
        <f t="shared" si="0"/>
        <v>0</v>
      </c>
      <c r="AI48" s="11"/>
    </row>
    <row r="49" spans="1:35"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f t="shared" si="1"/>
        <v>0</v>
      </c>
      <c r="AH49" s="11">
        <f t="shared" si="0"/>
        <v>0</v>
      </c>
      <c r="AI49" s="11"/>
    </row>
    <row r="50" spans="1:35"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f t="shared" si="1"/>
        <v>0</v>
      </c>
      <c r="AH50" s="11">
        <f t="shared" si="0"/>
        <v>0</v>
      </c>
      <c r="AI50" s="11"/>
    </row>
    <row r="51" spans="1:35"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f t="shared" si="1"/>
        <v>0</v>
      </c>
      <c r="AH51" s="11">
        <f t="shared" si="0"/>
        <v>0</v>
      </c>
      <c r="AI51" s="11"/>
    </row>
    <row r="52" spans="1:35"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f t="shared" si="1"/>
        <v>0</v>
      </c>
      <c r="AH52" s="11">
        <f t="shared" si="0"/>
        <v>0</v>
      </c>
      <c r="AI52" s="11"/>
    </row>
    <row r="53" spans="1:35"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f t="shared" si="1"/>
        <v>0</v>
      </c>
      <c r="AH53" s="11">
        <f t="shared" si="0"/>
        <v>0</v>
      </c>
      <c r="AI53" s="11"/>
    </row>
    <row r="54" spans="1:35"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f t="shared" si="1"/>
        <v>0</v>
      </c>
      <c r="AH54" s="11">
        <f t="shared" si="0"/>
        <v>0</v>
      </c>
      <c r="AI54" s="11"/>
    </row>
    <row r="55" spans="1:35"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f t="shared" si="1"/>
        <v>0</v>
      </c>
      <c r="AH55" s="11">
        <f t="shared" si="0"/>
        <v>0</v>
      </c>
      <c r="AI55" s="11"/>
    </row>
    <row r="56" spans="1:35"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f t="shared" si="1"/>
        <v>0</v>
      </c>
      <c r="AH56" s="11">
        <f t="shared" si="0"/>
        <v>0</v>
      </c>
      <c r="AI56" s="11"/>
    </row>
    <row r="57" spans="1:35"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f t="shared" si="1"/>
        <v>0</v>
      </c>
      <c r="AH57" s="11">
        <f t="shared" si="0"/>
        <v>0</v>
      </c>
      <c r="AI57" s="11"/>
    </row>
    <row r="58" spans="1:35"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f t="shared" si="1"/>
        <v>0</v>
      </c>
      <c r="AH58" s="11">
        <f t="shared" si="0"/>
        <v>0</v>
      </c>
      <c r="AI58" s="11"/>
    </row>
    <row r="59" spans="1:35"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f t="shared" si="1"/>
        <v>0</v>
      </c>
      <c r="AH59" s="11">
        <f t="shared" si="0"/>
        <v>0</v>
      </c>
      <c r="AI59" s="11"/>
    </row>
    <row r="60" spans="1:35"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f t="shared" si="1"/>
        <v>0</v>
      </c>
      <c r="AH60" s="11">
        <f t="shared" si="0"/>
        <v>0</v>
      </c>
      <c r="AI60" s="11"/>
    </row>
    <row r="61" spans="1:35"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f t="shared" si="1"/>
        <v>0</v>
      </c>
      <c r="AH61" s="11">
        <f t="shared" si="0"/>
        <v>0</v>
      </c>
      <c r="AI61" s="11"/>
    </row>
    <row r="62" spans="1:35"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f t="shared" si="1"/>
        <v>0</v>
      </c>
      <c r="AH62" s="11">
        <f t="shared" si="0"/>
        <v>0</v>
      </c>
      <c r="AI62" s="11"/>
    </row>
    <row r="63" spans="1:35"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f t="shared" si="1"/>
        <v>0</v>
      </c>
      <c r="AH63" s="11">
        <f t="shared" si="0"/>
        <v>0</v>
      </c>
      <c r="AI63" s="11"/>
    </row>
    <row r="64" spans="1:35"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f t="shared" si="1"/>
        <v>0</v>
      </c>
      <c r="AH64" s="11">
        <f t="shared" si="0"/>
        <v>0</v>
      </c>
      <c r="AI64" s="11"/>
    </row>
    <row r="65" spans="1:35"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f t="shared" si="1"/>
        <v>0</v>
      </c>
      <c r="AH65" s="11">
        <f t="shared" si="0"/>
        <v>0</v>
      </c>
      <c r="AI65" s="11"/>
    </row>
    <row r="66" spans="1:35"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f t="shared" si="1"/>
        <v>0</v>
      </c>
      <c r="AH66" s="11">
        <f t="shared" si="0"/>
        <v>0</v>
      </c>
      <c r="AI66" s="11"/>
    </row>
    <row r="67" spans="1:35"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f t="shared" si="1"/>
        <v>0</v>
      </c>
      <c r="AH67" s="11">
        <f t="shared" si="0"/>
        <v>0</v>
      </c>
      <c r="AI67" s="11"/>
    </row>
    <row r="68" spans="1:35"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f t="shared" si="1"/>
        <v>0</v>
      </c>
      <c r="AH68" s="11">
        <f t="shared" si="0"/>
        <v>0</v>
      </c>
      <c r="AI68" s="11"/>
    </row>
    <row r="69" spans="1:35"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f t="shared" si="1"/>
        <v>0</v>
      </c>
      <c r="AH69" s="11">
        <f t="shared" si="0"/>
        <v>0</v>
      </c>
      <c r="AI69" s="11"/>
    </row>
    <row r="70" spans="1:35"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f t="shared" si="1"/>
        <v>0</v>
      </c>
      <c r="AH70" s="11">
        <f t="shared" si="0"/>
        <v>0</v>
      </c>
      <c r="AI70" s="11"/>
    </row>
    <row r="71" spans="1:35"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f t="shared" si="1"/>
        <v>0</v>
      </c>
      <c r="AH71" s="11">
        <f t="shared" si="0"/>
        <v>0</v>
      </c>
      <c r="AI71" s="11"/>
    </row>
    <row r="72" spans="1:35"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f t="shared" si="1"/>
        <v>0</v>
      </c>
      <c r="AH72" s="11">
        <f t="shared" si="0"/>
        <v>0</v>
      </c>
      <c r="AI72" s="11"/>
    </row>
    <row r="73" spans="1:35"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f t="shared" si="1"/>
        <v>0</v>
      </c>
      <c r="AH73" s="11">
        <f t="shared" si="0"/>
        <v>0</v>
      </c>
      <c r="AI73" s="11"/>
    </row>
    <row r="74" spans="1:35"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f t="shared" si="1"/>
        <v>0</v>
      </c>
      <c r="AH74" s="11">
        <f t="shared" si="0"/>
        <v>0</v>
      </c>
      <c r="AI74" s="11"/>
    </row>
    <row r="75" spans="1:35"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f t="shared" si="1"/>
        <v>0</v>
      </c>
      <c r="AH75" s="11">
        <f t="shared" si="0"/>
        <v>0</v>
      </c>
      <c r="AI75" s="11"/>
    </row>
    <row r="76" spans="1:35"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f t="shared" si="1"/>
        <v>0</v>
      </c>
      <c r="AH76" s="11">
        <f t="shared" si="0"/>
        <v>0</v>
      </c>
      <c r="AI76" s="11"/>
    </row>
    <row r="77" spans="1:35"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f t="shared" ref="AG77:AH140" si="2">SUM(G77+I77+K77+M77+O77+Q77+S77+U77+W77+Y77+AA77+AC77+AE77)</f>
        <v>0</v>
      </c>
      <c r="AH77" s="11">
        <f t="shared" si="2"/>
        <v>0</v>
      </c>
      <c r="AI77" s="11"/>
    </row>
    <row r="78" spans="1:35"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f t="shared" si="2"/>
        <v>0</v>
      </c>
      <c r="AH78" s="11">
        <f t="shared" si="2"/>
        <v>0</v>
      </c>
      <c r="AI78" s="11"/>
    </row>
    <row r="79" spans="1:35"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f t="shared" si="2"/>
        <v>0</v>
      </c>
      <c r="AH79" s="11">
        <f t="shared" si="2"/>
        <v>0</v>
      </c>
      <c r="AI79" s="11"/>
    </row>
    <row r="80" spans="1:35"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f t="shared" si="2"/>
        <v>0</v>
      </c>
      <c r="AH80" s="11">
        <f t="shared" si="2"/>
        <v>0</v>
      </c>
      <c r="AI80" s="11"/>
    </row>
    <row r="81" spans="1:35"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f t="shared" si="2"/>
        <v>0</v>
      </c>
      <c r="AH81" s="11">
        <f t="shared" si="2"/>
        <v>0</v>
      </c>
      <c r="AI81" s="11"/>
    </row>
    <row r="82" spans="1:35"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f t="shared" si="2"/>
        <v>0</v>
      </c>
      <c r="AH82" s="11">
        <f t="shared" si="2"/>
        <v>0</v>
      </c>
      <c r="AI82" s="11"/>
    </row>
    <row r="83" spans="1:35"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f t="shared" si="2"/>
        <v>0</v>
      </c>
      <c r="AH83" s="11">
        <f t="shared" si="2"/>
        <v>0</v>
      </c>
      <c r="AI83" s="11"/>
    </row>
    <row r="84" spans="1:35"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f t="shared" si="2"/>
        <v>0</v>
      </c>
      <c r="AH84" s="11">
        <f t="shared" si="2"/>
        <v>0</v>
      </c>
      <c r="AI84" s="11"/>
    </row>
    <row r="85" spans="1:35"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f t="shared" si="2"/>
        <v>0</v>
      </c>
      <c r="AH85" s="11">
        <f t="shared" si="2"/>
        <v>0</v>
      </c>
      <c r="AI85" s="11"/>
    </row>
    <row r="86" spans="1:35"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f t="shared" si="2"/>
        <v>0</v>
      </c>
      <c r="AH86" s="11">
        <f t="shared" si="2"/>
        <v>0</v>
      </c>
      <c r="AI86" s="11"/>
    </row>
    <row r="87" spans="1:35"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f t="shared" si="2"/>
        <v>0</v>
      </c>
      <c r="AH87" s="11">
        <f t="shared" si="2"/>
        <v>0</v>
      </c>
      <c r="AI87" s="11"/>
    </row>
    <row r="88" spans="1:35"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f t="shared" si="2"/>
        <v>0</v>
      </c>
      <c r="AH88" s="11">
        <f t="shared" si="2"/>
        <v>0</v>
      </c>
      <c r="AI88" s="11"/>
    </row>
    <row r="89" spans="1:35"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f t="shared" si="2"/>
        <v>0</v>
      </c>
      <c r="AH89" s="11">
        <f t="shared" si="2"/>
        <v>0</v>
      </c>
      <c r="AI89" s="11"/>
    </row>
    <row r="90" spans="1:35"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f t="shared" si="2"/>
        <v>0</v>
      </c>
      <c r="AH90" s="11">
        <f t="shared" si="2"/>
        <v>0</v>
      </c>
      <c r="AI90" s="11"/>
    </row>
    <row r="91" spans="1:35"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f t="shared" si="2"/>
        <v>0</v>
      </c>
      <c r="AH91" s="11">
        <f t="shared" si="2"/>
        <v>0</v>
      </c>
      <c r="AI91" s="11"/>
    </row>
    <row r="92" spans="1:35"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f t="shared" si="2"/>
        <v>0</v>
      </c>
      <c r="AH92" s="11">
        <f t="shared" si="2"/>
        <v>0</v>
      </c>
      <c r="AI92" s="11"/>
    </row>
    <row r="93" spans="1:35"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f t="shared" si="2"/>
        <v>0</v>
      </c>
      <c r="AH93" s="11">
        <f t="shared" si="2"/>
        <v>0</v>
      </c>
      <c r="AI93" s="11"/>
    </row>
    <row r="94" spans="1:35"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f t="shared" si="2"/>
        <v>0</v>
      </c>
      <c r="AH94" s="11">
        <f t="shared" si="2"/>
        <v>0</v>
      </c>
      <c r="AI94" s="11"/>
    </row>
    <row r="95" spans="1:35"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f t="shared" si="2"/>
        <v>0</v>
      </c>
      <c r="AH95" s="11">
        <f t="shared" si="2"/>
        <v>0</v>
      </c>
      <c r="AI95" s="11"/>
    </row>
    <row r="96" spans="1:35"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f t="shared" si="2"/>
        <v>0</v>
      </c>
      <c r="AH96" s="11">
        <f t="shared" si="2"/>
        <v>0</v>
      </c>
      <c r="AI96" s="11"/>
    </row>
    <row r="97" spans="1:35" x14ac:dyDescent="0.2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f t="shared" si="2"/>
        <v>0</v>
      </c>
      <c r="AH97" s="11">
        <f t="shared" si="2"/>
        <v>0</v>
      </c>
      <c r="AI97" s="11"/>
    </row>
    <row r="98" spans="1:35"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f t="shared" si="2"/>
        <v>0</v>
      </c>
      <c r="AH98" s="11">
        <f t="shared" si="2"/>
        <v>0</v>
      </c>
      <c r="AI98" s="11"/>
    </row>
    <row r="99" spans="1:35"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f t="shared" si="2"/>
        <v>0</v>
      </c>
      <c r="AH99" s="11">
        <f t="shared" si="2"/>
        <v>0</v>
      </c>
      <c r="AI99" s="11"/>
    </row>
    <row r="100" spans="1:35"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f t="shared" si="2"/>
        <v>0</v>
      </c>
      <c r="AH100" s="11">
        <f t="shared" si="2"/>
        <v>0</v>
      </c>
      <c r="AI100" s="11"/>
    </row>
    <row r="101" spans="1:35"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f t="shared" si="2"/>
        <v>0</v>
      </c>
      <c r="AH101" s="11">
        <f t="shared" si="2"/>
        <v>0</v>
      </c>
      <c r="AI101" s="11"/>
    </row>
    <row r="102" spans="1:35"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f t="shared" si="2"/>
        <v>0</v>
      </c>
      <c r="AH102" s="11">
        <f t="shared" si="2"/>
        <v>0</v>
      </c>
      <c r="AI102" s="11"/>
    </row>
    <row r="103" spans="1:35" x14ac:dyDescent="0.2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f t="shared" si="2"/>
        <v>0</v>
      </c>
      <c r="AH103" s="11">
        <f t="shared" si="2"/>
        <v>0</v>
      </c>
      <c r="AI103" s="11"/>
    </row>
    <row r="104" spans="1:35"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f t="shared" si="2"/>
        <v>0</v>
      </c>
      <c r="AH104" s="11">
        <f t="shared" si="2"/>
        <v>0</v>
      </c>
      <c r="AI104" s="11"/>
    </row>
    <row r="105" spans="1:35" x14ac:dyDescent="0.2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f t="shared" si="2"/>
        <v>0</v>
      </c>
      <c r="AH105" s="11">
        <f t="shared" si="2"/>
        <v>0</v>
      </c>
      <c r="AI105" s="11"/>
    </row>
    <row r="106" spans="1:35"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f t="shared" si="2"/>
        <v>0</v>
      </c>
      <c r="AH106" s="11">
        <f t="shared" si="2"/>
        <v>0</v>
      </c>
      <c r="AI106" s="11"/>
    </row>
    <row r="107" spans="1:35"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f t="shared" si="2"/>
        <v>0</v>
      </c>
      <c r="AH107" s="11">
        <f t="shared" si="2"/>
        <v>0</v>
      </c>
      <c r="AI107" s="11"/>
    </row>
    <row r="108" spans="1:35"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f t="shared" si="2"/>
        <v>0</v>
      </c>
      <c r="AH108" s="11">
        <f t="shared" si="2"/>
        <v>0</v>
      </c>
      <c r="AI108" s="11"/>
    </row>
    <row r="109" spans="1:35"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f t="shared" si="2"/>
        <v>0</v>
      </c>
      <c r="AH109" s="11">
        <f t="shared" si="2"/>
        <v>0</v>
      </c>
      <c r="AI109" s="11"/>
    </row>
    <row r="110" spans="1:35" x14ac:dyDescent="0.2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f t="shared" si="2"/>
        <v>0</v>
      </c>
      <c r="AH110" s="11">
        <f t="shared" si="2"/>
        <v>0</v>
      </c>
      <c r="AI110" s="11"/>
    </row>
    <row r="111" spans="1:35" x14ac:dyDescent="0.2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f t="shared" si="2"/>
        <v>0</v>
      </c>
      <c r="AH111" s="11">
        <f t="shared" si="2"/>
        <v>0</v>
      </c>
      <c r="AI111" s="11"/>
    </row>
    <row r="112" spans="1:35"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f t="shared" si="2"/>
        <v>0</v>
      </c>
      <c r="AH112" s="11">
        <f t="shared" si="2"/>
        <v>0</v>
      </c>
      <c r="AI112" s="11"/>
    </row>
    <row r="113" spans="1:35" x14ac:dyDescent="0.2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f t="shared" si="2"/>
        <v>0</v>
      </c>
      <c r="AH113" s="11">
        <f t="shared" si="2"/>
        <v>0</v>
      </c>
      <c r="AI113" s="11"/>
    </row>
    <row r="114" spans="1:35" x14ac:dyDescent="0.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f t="shared" si="2"/>
        <v>0</v>
      </c>
      <c r="AH114" s="11">
        <f t="shared" si="2"/>
        <v>0</v>
      </c>
      <c r="AI114" s="11"/>
    </row>
    <row r="115" spans="1:35"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f t="shared" si="2"/>
        <v>0</v>
      </c>
      <c r="AH115" s="11">
        <f t="shared" si="2"/>
        <v>0</v>
      </c>
      <c r="AI115" s="11"/>
    </row>
    <row r="116" spans="1:35" x14ac:dyDescent="0.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f t="shared" si="2"/>
        <v>0</v>
      </c>
      <c r="AH116" s="11">
        <f t="shared" si="2"/>
        <v>0</v>
      </c>
      <c r="AI116" s="11"/>
    </row>
    <row r="117" spans="1:35"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f t="shared" si="2"/>
        <v>0</v>
      </c>
      <c r="AH117" s="11">
        <f t="shared" si="2"/>
        <v>0</v>
      </c>
      <c r="AI117" s="11"/>
    </row>
    <row r="118" spans="1:35"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f t="shared" si="2"/>
        <v>0</v>
      </c>
      <c r="AH118" s="11">
        <f t="shared" si="2"/>
        <v>0</v>
      </c>
      <c r="AI118" s="11"/>
    </row>
    <row r="119" spans="1:35"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f t="shared" si="2"/>
        <v>0</v>
      </c>
      <c r="AH119" s="11">
        <f t="shared" si="2"/>
        <v>0</v>
      </c>
      <c r="AI119" s="11"/>
    </row>
    <row r="120" spans="1:35"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f t="shared" si="2"/>
        <v>0</v>
      </c>
      <c r="AH120" s="11">
        <f t="shared" si="2"/>
        <v>0</v>
      </c>
      <c r="AI120" s="11"/>
    </row>
    <row r="121" spans="1:35" x14ac:dyDescent="0.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f t="shared" si="2"/>
        <v>0</v>
      </c>
      <c r="AH121" s="11">
        <f t="shared" si="2"/>
        <v>0</v>
      </c>
      <c r="AI121" s="11"/>
    </row>
    <row r="122" spans="1:35" x14ac:dyDescent="0.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f t="shared" si="2"/>
        <v>0</v>
      </c>
      <c r="AH122" s="11">
        <f t="shared" si="2"/>
        <v>0</v>
      </c>
      <c r="AI122" s="11"/>
    </row>
    <row r="123" spans="1:35" x14ac:dyDescent="0.2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f t="shared" si="2"/>
        <v>0</v>
      </c>
      <c r="AH123" s="11">
        <f t="shared" si="2"/>
        <v>0</v>
      </c>
      <c r="AI123" s="11"/>
    </row>
    <row r="124" spans="1:35" x14ac:dyDescent="0.2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f t="shared" si="2"/>
        <v>0</v>
      </c>
      <c r="AH124" s="11">
        <f t="shared" si="2"/>
        <v>0</v>
      </c>
      <c r="AI124" s="11"/>
    </row>
    <row r="125" spans="1:35" x14ac:dyDescent="0.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f t="shared" si="2"/>
        <v>0</v>
      </c>
      <c r="AH125" s="11">
        <f t="shared" si="2"/>
        <v>0</v>
      </c>
      <c r="AI125" s="11"/>
    </row>
    <row r="126" spans="1:35"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f t="shared" si="2"/>
        <v>0</v>
      </c>
      <c r="AH126" s="11">
        <f t="shared" si="2"/>
        <v>0</v>
      </c>
      <c r="AI126" s="11"/>
    </row>
    <row r="127" spans="1:35"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f t="shared" si="2"/>
        <v>0</v>
      </c>
      <c r="AH127" s="11">
        <f t="shared" si="2"/>
        <v>0</v>
      </c>
      <c r="AI127" s="11"/>
    </row>
    <row r="128" spans="1:35"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f t="shared" si="2"/>
        <v>0</v>
      </c>
      <c r="AH128" s="11">
        <f t="shared" si="2"/>
        <v>0</v>
      </c>
      <c r="AI128" s="11"/>
    </row>
    <row r="129" spans="1:35" x14ac:dyDescent="0.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f t="shared" si="2"/>
        <v>0</v>
      </c>
      <c r="AH129" s="11">
        <f t="shared" si="2"/>
        <v>0</v>
      </c>
      <c r="AI129" s="11"/>
    </row>
    <row r="130" spans="1:35" x14ac:dyDescent="0.2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f t="shared" si="2"/>
        <v>0</v>
      </c>
      <c r="AH130" s="11">
        <f t="shared" si="2"/>
        <v>0</v>
      </c>
      <c r="AI130" s="11"/>
    </row>
    <row r="131" spans="1:35" x14ac:dyDescent="0.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f t="shared" si="2"/>
        <v>0</v>
      </c>
      <c r="AH131" s="11">
        <f t="shared" si="2"/>
        <v>0</v>
      </c>
      <c r="AI131" s="11"/>
    </row>
    <row r="132" spans="1:35" x14ac:dyDescent="0.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f t="shared" si="2"/>
        <v>0</v>
      </c>
      <c r="AH132" s="11">
        <f t="shared" si="2"/>
        <v>0</v>
      </c>
      <c r="AI132" s="11"/>
    </row>
    <row r="133" spans="1:35" x14ac:dyDescent="0.2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f t="shared" si="2"/>
        <v>0</v>
      </c>
      <c r="AH133" s="11">
        <f t="shared" si="2"/>
        <v>0</v>
      </c>
      <c r="AI133" s="11"/>
    </row>
    <row r="134" spans="1:35" x14ac:dyDescent="0.2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f t="shared" si="2"/>
        <v>0</v>
      </c>
      <c r="AH134" s="11">
        <f t="shared" si="2"/>
        <v>0</v>
      </c>
      <c r="AI134" s="11"/>
    </row>
    <row r="135" spans="1:35" x14ac:dyDescent="0.2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f t="shared" si="2"/>
        <v>0</v>
      </c>
      <c r="AH135" s="11">
        <f t="shared" si="2"/>
        <v>0</v>
      </c>
      <c r="AI135" s="11"/>
    </row>
    <row r="136" spans="1:35"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f t="shared" si="2"/>
        <v>0</v>
      </c>
      <c r="AH136" s="11">
        <f t="shared" si="2"/>
        <v>0</v>
      </c>
      <c r="AI136" s="11"/>
    </row>
    <row r="137" spans="1:35" x14ac:dyDescent="0.2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f t="shared" si="2"/>
        <v>0</v>
      </c>
      <c r="AH137" s="11">
        <f t="shared" si="2"/>
        <v>0</v>
      </c>
      <c r="AI137" s="11"/>
    </row>
    <row r="138" spans="1:35" x14ac:dyDescent="0.2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f t="shared" si="2"/>
        <v>0</v>
      </c>
      <c r="AH138" s="11">
        <f t="shared" si="2"/>
        <v>0</v>
      </c>
      <c r="AI138" s="11"/>
    </row>
    <row r="139" spans="1:35" x14ac:dyDescent="0.2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f t="shared" si="2"/>
        <v>0</v>
      </c>
      <c r="AH139" s="11">
        <f t="shared" si="2"/>
        <v>0</v>
      </c>
      <c r="AI139" s="11"/>
    </row>
    <row r="140" spans="1:35" x14ac:dyDescent="0.2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f t="shared" si="2"/>
        <v>0</v>
      </c>
      <c r="AH140" s="11">
        <f t="shared" si="2"/>
        <v>0</v>
      </c>
      <c r="AI140" s="11"/>
    </row>
    <row r="141" spans="1:35" x14ac:dyDescent="0.2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f t="shared" ref="AG141:AH204" si="3">SUM(G141+I141+K141+M141+O141+Q141+S141+U141+W141+Y141+AA141+AC141+AE141)</f>
        <v>0</v>
      </c>
      <c r="AH141" s="11">
        <f t="shared" si="3"/>
        <v>0</v>
      </c>
      <c r="AI141" s="11"/>
    </row>
    <row r="142" spans="1:35" x14ac:dyDescent="0.2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f t="shared" si="3"/>
        <v>0</v>
      </c>
      <c r="AH142" s="11">
        <f t="shared" si="3"/>
        <v>0</v>
      </c>
      <c r="AI142" s="11"/>
    </row>
    <row r="143" spans="1:35" x14ac:dyDescent="0.2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f t="shared" si="3"/>
        <v>0</v>
      </c>
      <c r="AH143" s="11">
        <f t="shared" si="3"/>
        <v>0</v>
      </c>
      <c r="AI143" s="11"/>
    </row>
    <row r="144" spans="1:35" x14ac:dyDescent="0.2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f t="shared" si="3"/>
        <v>0</v>
      </c>
      <c r="AH144" s="11">
        <f t="shared" si="3"/>
        <v>0</v>
      </c>
      <c r="AI144" s="11"/>
    </row>
    <row r="145" spans="1:35" x14ac:dyDescent="0.2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f t="shared" si="3"/>
        <v>0</v>
      </c>
      <c r="AH145" s="11">
        <f t="shared" si="3"/>
        <v>0</v>
      </c>
      <c r="AI145" s="11"/>
    </row>
    <row r="146" spans="1:35"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f t="shared" si="3"/>
        <v>0</v>
      </c>
      <c r="AH146" s="11">
        <f t="shared" si="3"/>
        <v>0</v>
      </c>
      <c r="AI146" s="11"/>
    </row>
    <row r="147" spans="1:35"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f t="shared" si="3"/>
        <v>0</v>
      </c>
      <c r="AH147" s="11">
        <f t="shared" si="3"/>
        <v>0</v>
      </c>
      <c r="AI147" s="11"/>
    </row>
    <row r="148" spans="1:35"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f t="shared" si="3"/>
        <v>0</v>
      </c>
      <c r="AH148" s="11">
        <f t="shared" si="3"/>
        <v>0</v>
      </c>
      <c r="AI148" s="11"/>
    </row>
    <row r="149" spans="1:35"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f t="shared" si="3"/>
        <v>0</v>
      </c>
      <c r="AH149" s="11">
        <f t="shared" si="3"/>
        <v>0</v>
      </c>
      <c r="AI149" s="11"/>
    </row>
    <row r="150" spans="1:35"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f t="shared" si="3"/>
        <v>0</v>
      </c>
      <c r="AH150" s="11">
        <f t="shared" si="3"/>
        <v>0</v>
      </c>
      <c r="AI150" s="11"/>
    </row>
    <row r="151" spans="1:35"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f t="shared" si="3"/>
        <v>0</v>
      </c>
      <c r="AH151" s="11">
        <f t="shared" si="3"/>
        <v>0</v>
      </c>
      <c r="AI151" s="11"/>
    </row>
    <row r="152" spans="1:35"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f t="shared" si="3"/>
        <v>0</v>
      </c>
      <c r="AH152" s="11">
        <f t="shared" si="3"/>
        <v>0</v>
      </c>
      <c r="AI152" s="11"/>
    </row>
    <row r="153" spans="1:35"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f t="shared" si="3"/>
        <v>0</v>
      </c>
      <c r="AH153" s="11">
        <f t="shared" si="3"/>
        <v>0</v>
      </c>
      <c r="AI153" s="11"/>
    </row>
    <row r="154" spans="1:35"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f t="shared" si="3"/>
        <v>0</v>
      </c>
      <c r="AH154" s="11">
        <f t="shared" si="3"/>
        <v>0</v>
      </c>
      <c r="AI154" s="11"/>
    </row>
    <row r="155" spans="1:35"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f t="shared" si="3"/>
        <v>0</v>
      </c>
      <c r="AH155" s="11">
        <f t="shared" si="3"/>
        <v>0</v>
      </c>
      <c r="AI155" s="11"/>
    </row>
    <row r="156" spans="1:35"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f t="shared" si="3"/>
        <v>0</v>
      </c>
      <c r="AH156" s="11">
        <f t="shared" si="3"/>
        <v>0</v>
      </c>
      <c r="AI156" s="11"/>
    </row>
    <row r="157" spans="1:35"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f t="shared" si="3"/>
        <v>0</v>
      </c>
      <c r="AH157" s="11">
        <f t="shared" si="3"/>
        <v>0</v>
      </c>
      <c r="AI157" s="11"/>
    </row>
    <row r="158" spans="1:35"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f t="shared" si="3"/>
        <v>0</v>
      </c>
      <c r="AH158" s="11">
        <f t="shared" si="3"/>
        <v>0</v>
      </c>
      <c r="AI158" s="11"/>
    </row>
    <row r="159" spans="1:35"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f t="shared" si="3"/>
        <v>0</v>
      </c>
      <c r="AH159" s="11">
        <f t="shared" si="3"/>
        <v>0</v>
      </c>
      <c r="AI159" s="11"/>
    </row>
    <row r="160" spans="1:35"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f t="shared" si="3"/>
        <v>0</v>
      </c>
      <c r="AH160" s="11">
        <f t="shared" si="3"/>
        <v>0</v>
      </c>
      <c r="AI160" s="11"/>
    </row>
    <row r="161" spans="1:35"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f t="shared" si="3"/>
        <v>0</v>
      </c>
      <c r="AH161" s="11">
        <f t="shared" si="3"/>
        <v>0</v>
      </c>
      <c r="AI161" s="11"/>
    </row>
    <row r="162" spans="1:35"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f t="shared" si="3"/>
        <v>0</v>
      </c>
      <c r="AH162" s="11">
        <f t="shared" si="3"/>
        <v>0</v>
      </c>
      <c r="AI162" s="11"/>
    </row>
    <row r="163" spans="1:35"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f t="shared" si="3"/>
        <v>0</v>
      </c>
      <c r="AH163" s="11">
        <f t="shared" si="3"/>
        <v>0</v>
      </c>
      <c r="AI163" s="11"/>
    </row>
    <row r="164" spans="1:35"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f t="shared" si="3"/>
        <v>0</v>
      </c>
      <c r="AH164" s="11">
        <f t="shared" si="3"/>
        <v>0</v>
      </c>
      <c r="AI164" s="11"/>
    </row>
    <row r="165" spans="1:35"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f t="shared" si="3"/>
        <v>0</v>
      </c>
      <c r="AH165" s="11">
        <f t="shared" si="3"/>
        <v>0</v>
      </c>
      <c r="AI165" s="11"/>
    </row>
    <row r="166" spans="1:35"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f t="shared" si="3"/>
        <v>0</v>
      </c>
      <c r="AH166" s="11">
        <f t="shared" si="3"/>
        <v>0</v>
      </c>
      <c r="AI166" s="11"/>
    </row>
    <row r="167" spans="1:35"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f t="shared" si="3"/>
        <v>0</v>
      </c>
      <c r="AH167" s="11">
        <f t="shared" si="3"/>
        <v>0</v>
      </c>
      <c r="AI167" s="11"/>
    </row>
    <row r="168" spans="1:35"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f t="shared" si="3"/>
        <v>0</v>
      </c>
      <c r="AH168" s="11">
        <f t="shared" si="3"/>
        <v>0</v>
      </c>
      <c r="AI168" s="11"/>
    </row>
    <row r="169" spans="1:35" x14ac:dyDescent="0.2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f t="shared" si="3"/>
        <v>0</v>
      </c>
      <c r="AH169" s="11">
        <f t="shared" si="3"/>
        <v>0</v>
      </c>
      <c r="AI169" s="11"/>
    </row>
    <row r="170" spans="1:35" x14ac:dyDescent="0.2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f t="shared" si="3"/>
        <v>0</v>
      </c>
      <c r="AH170" s="11">
        <f t="shared" si="3"/>
        <v>0</v>
      </c>
      <c r="AI170" s="11"/>
    </row>
    <row r="171" spans="1:35" x14ac:dyDescent="0.2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f t="shared" si="3"/>
        <v>0</v>
      </c>
      <c r="AH171" s="11">
        <f t="shared" si="3"/>
        <v>0</v>
      </c>
      <c r="AI171" s="11"/>
    </row>
    <row r="172" spans="1:35" x14ac:dyDescent="0.2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f t="shared" si="3"/>
        <v>0</v>
      </c>
      <c r="AH172" s="11">
        <f t="shared" si="3"/>
        <v>0</v>
      </c>
      <c r="AI172" s="11"/>
    </row>
    <row r="173" spans="1:35" x14ac:dyDescent="0.2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f t="shared" si="3"/>
        <v>0</v>
      </c>
      <c r="AH173" s="11">
        <f t="shared" si="3"/>
        <v>0</v>
      </c>
      <c r="AI173" s="11"/>
    </row>
    <row r="174" spans="1:35" x14ac:dyDescent="0.2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f t="shared" si="3"/>
        <v>0</v>
      </c>
      <c r="AH174" s="11">
        <f t="shared" si="3"/>
        <v>0</v>
      </c>
      <c r="AI174" s="11"/>
    </row>
    <row r="175" spans="1:35" x14ac:dyDescent="0.2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f t="shared" si="3"/>
        <v>0</v>
      </c>
      <c r="AH175" s="11">
        <f t="shared" si="3"/>
        <v>0</v>
      </c>
      <c r="AI175" s="11"/>
    </row>
    <row r="176" spans="1:35" x14ac:dyDescent="0.2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f t="shared" si="3"/>
        <v>0</v>
      </c>
      <c r="AH176" s="11">
        <f t="shared" si="3"/>
        <v>0</v>
      </c>
      <c r="AI176" s="11"/>
    </row>
    <row r="177" spans="1:35"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f t="shared" si="3"/>
        <v>0</v>
      </c>
      <c r="AH177" s="11">
        <f t="shared" si="3"/>
        <v>0</v>
      </c>
      <c r="AI177" s="11"/>
    </row>
    <row r="178" spans="1:35" x14ac:dyDescent="0.2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f t="shared" si="3"/>
        <v>0</v>
      </c>
      <c r="AH178" s="11">
        <f t="shared" si="3"/>
        <v>0</v>
      </c>
      <c r="AI178" s="11"/>
    </row>
    <row r="179" spans="1:35"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f t="shared" si="3"/>
        <v>0</v>
      </c>
      <c r="AH179" s="11">
        <f t="shared" si="3"/>
        <v>0</v>
      </c>
      <c r="AI179" s="11"/>
    </row>
    <row r="180" spans="1:35" x14ac:dyDescent="0.2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f t="shared" si="3"/>
        <v>0</v>
      </c>
      <c r="AH180" s="11">
        <f t="shared" si="3"/>
        <v>0</v>
      </c>
      <c r="AI180" s="11"/>
    </row>
    <row r="181" spans="1:35" x14ac:dyDescent="0.2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f t="shared" si="3"/>
        <v>0</v>
      </c>
      <c r="AH181" s="11">
        <f t="shared" si="3"/>
        <v>0</v>
      </c>
      <c r="AI181" s="11"/>
    </row>
    <row r="182" spans="1:35" x14ac:dyDescent="0.2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f t="shared" si="3"/>
        <v>0</v>
      </c>
      <c r="AH182" s="11">
        <f t="shared" si="3"/>
        <v>0</v>
      </c>
      <c r="AI182" s="11"/>
    </row>
    <row r="183" spans="1:35" x14ac:dyDescent="0.2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f t="shared" si="3"/>
        <v>0</v>
      </c>
      <c r="AH183" s="11">
        <f t="shared" si="3"/>
        <v>0</v>
      </c>
      <c r="AI183" s="11"/>
    </row>
    <row r="184" spans="1:35" x14ac:dyDescent="0.2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f t="shared" si="3"/>
        <v>0</v>
      </c>
      <c r="AH184" s="11">
        <f t="shared" si="3"/>
        <v>0</v>
      </c>
      <c r="AI184" s="11"/>
    </row>
    <row r="185" spans="1:35" x14ac:dyDescent="0.2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f t="shared" si="3"/>
        <v>0</v>
      </c>
      <c r="AH185" s="11">
        <f t="shared" si="3"/>
        <v>0</v>
      </c>
      <c r="AI185" s="11"/>
    </row>
    <row r="186" spans="1:35" x14ac:dyDescent="0.2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f t="shared" si="3"/>
        <v>0</v>
      </c>
      <c r="AH186" s="11">
        <f t="shared" si="3"/>
        <v>0</v>
      </c>
      <c r="AI186" s="11"/>
    </row>
    <row r="187" spans="1:35"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f t="shared" si="3"/>
        <v>0</v>
      </c>
      <c r="AH187" s="11">
        <f t="shared" si="3"/>
        <v>0</v>
      </c>
      <c r="AI187" s="11"/>
    </row>
    <row r="188" spans="1:35" x14ac:dyDescent="0.2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f t="shared" si="3"/>
        <v>0</v>
      </c>
      <c r="AH188" s="11">
        <f t="shared" si="3"/>
        <v>0</v>
      </c>
      <c r="AI188" s="11"/>
    </row>
    <row r="189" spans="1:35" x14ac:dyDescent="0.2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f t="shared" si="3"/>
        <v>0</v>
      </c>
      <c r="AH189" s="11">
        <f t="shared" si="3"/>
        <v>0</v>
      </c>
      <c r="AI189" s="11"/>
    </row>
    <row r="190" spans="1:35" x14ac:dyDescent="0.2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f t="shared" si="3"/>
        <v>0</v>
      </c>
      <c r="AH190" s="11">
        <f t="shared" si="3"/>
        <v>0</v>
      </c>
      <c r="AI190" s="11"/>
    </row>
    <row r="191" spans="1:35" x14ac:dyDescent="0.2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f t="shared" si="3"/>
        <v>0</v>
      </c>
      <c r="AH191" s="11">
        <f t="shared" si="3"/>
        <v>0</v>
      </c>
      <c r="AI191" s="11"/>
    </row>
    <row r="192" spans="1:35" x14ac:dyDescent="0.2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f t="shared" si="3"/>
        <v>0</v>
      </c>
      <c r="AH192" s="11">
        <f t="shared" si="3"/>
        <v>0</v>
      </c>
      <c r="AI192" s="11"/>
    </row>
    <row r="193" spans="1:35" x14ac:dyDescent="0.2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f t="shared" si="3"/>
        <v>0</v>
      </c>
      <c r="AH193" s="11">
        <f t="shared" si="3"/>
        <v>0</v>
      </c>
      <c r="AI193" s="11"/>
    </row>
    <row r="194" spans="1:35" x14ac:dyDescent="0.2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f t="shared" si="3"/>
        <v>0</v>
      </c>
      <c r="AH194" s="11">
        <f t="shared" si="3"/>
        <v>0</v>
      </c>
      <c r="AI194" s="11"/>
    </row>
    <row r="195" spans="1:35" x14ac:dyDescent="0.2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f t="shared" si="3"/>
        <v>0</v>
      </c>
      <c r="AH195" s="11">
        <f t="shared" si="3"/>
        <v>0</v>
      </c>
      <c r="AI195" s="11"/>
    </row>
    <row r="196" spans="1:35" x14ac:dyDescent="0.2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f t="shared" si="3"/>
        <v>0</v>
      </c>
      <c r="AH196" s="11">
        <f t="shared" si="3"/>
        <v>0</v>
      </c>
      <c r="AI196" s="11"/>
    </row>
    <row r="197" spans="1:35" x14ac:dyDescent="0.2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f t="shared" si="3"/>
        <v>0</v>
      </c>
      <c r="AH197" s="11">
        <f t="shared" si="3"/>
        <v>0</v>
      </c>
      <c r="AI197" s="11"/>
    </row>
    <row r="198" spans="1:35"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f t="shared" si="3"/>
        <v>0</v>
      </c>
      <c r="AH198" s="11">
        <f t="shared" si="3"/>
        <v>0</v>
      </c>
      <c r="AI198" s="11"/>
    </row>
    <row r="199" spans="1:35"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f t="shared" si="3"/>
        <v>0</v>
      </c>
      <c r="AH199" s="11">
        <f t="shared" si="3"/>
        <v>0</v>
      </c>
      <c r="AI199" s="11"/>
    </row>
    <row r="200" spans="1:35"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f t="shared" si="3"/>
        <v>0</v>
      </c>
      <c r="AH200" s="11">
        <f t="shared" si="3"/>
        <v>0</v>
      </c>
      <c r="AI200" s="11"/>
    </row>
    <row r="201" spans="1:35" x14ac:dyDescent="0.2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f t="shared" si="3"/>
        <v>0</v>
      </c>
      <c r="AH201" s="11">
        <f t="shared" si="3"/>
        <v>0</v>
      </c>
      <c r="AI201" s="11"/>
    </row>
    <row r="202" spans="1:35" x14ac:dyDescent="0.2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f t="shared" si="3"/>
        <v>0</v>
      </c>
      <c r="AH202" s="11">
        <f t="shared" si="3"/>
        <v>0</v>
      </c>
      <c r="AI202" s="11"/>
    </row>
    <row r="203" spans="1:35" x14ac:dyDescent="0.2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f t="shared" si="3"/>
        <v>0</v>
      </c>
      <c r="AH203" s="11">
        <f t="shared" si="3"/>
        <v>0</v>
      </c>
      <c r="AI203" s="11"/>
    </row>
    <row r="204" spans="1:35" x14ac:dyDescent="0.2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f t="shared" si="3"/>
        <v>0</v>
      </c>
      <c r="AH204" s="11">
        <f t="shared" si="3"/>
        <v>0</v>
      </c>
      <c r="AI204" s="11"/>
    </row>
    <row r="205" spans="1:35" x14ac:dyDescent="0.2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f t="shared" ref="AG205:AH259" si="4">SUM(G205+I205+K205+M205+O205+Q205+S205+U205+W205+Y205+AA205+AC205+AE205)</f>
        <v>0</v>
      </c>
      <c r="AH205" s="11">
        <f t="shared" si="4"/>
        <v>0</v>
      </c>
      <c r="AI205" s="11"/>
    </row>
    <row r="206" spans="1:35" x14ac:dyDescent="0.2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f t="shared" si="4"/>
        <v>0</v>
      </c>
      <c r="AH206" s="11">
        <f t="shared" si="4"/>
        <v>0</v>
      </c>
      <c r="AI206" s="11"/>
    </row>
    <row r="207" spans="1:35" x14ac:dyDescent="0.2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f t="shared" si="4"/>
        <v>0</v>
      </c>
      <c r="AH207" s="11">
        <f t="shared" si="4"/>
        <v>0</v>
      </c>
      <c r="AI207" s="11"/>
    </row>
    <row r="208" spans="1:35" x14ac:dyDescent="0.2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f t="shared" si="4"/>
        <v>0</v>
      </c>
      <c r="AH208" s="11">
        <f t="shared" si="4"/>
        <v>0</v>
      </c>
      <c r="AI208" s="11"/>
    </row>
    <row r="209" spans="1:35" x14ac:dyDescent="0.2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f t="shared" si="4"/>
        <v>0</v>
      </c>
      <c r="AH209" s="11">
        <f t="shared" si="4"/>
        <v>0</v>
      </c>
      <c r="AI209" s="11"/>
    </row>
    <row r="210" spans="1:35" x14ac:dyDescent="0.2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f t="shared" si="4"/>
        <v>0</v>
      </c>
      <c r="AH210" s="11">
        <f t="shared" si="4"/>
        <v>0</v>
      </c>
      <c r="AI210" s="11"/>
    </row>
    <row r="211" spans="1:35" x14ac:dyDescent="0.2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f t="shared" si="4"/>
        <v>0</v>
      </c>
      <c r="AH211" s="11">
        <f t="shared" si="4"/>
        <v>0</v>
      </c>
      <c r="AI211" s="11"/>
    </row>
    <row r="212" spans="1:35" x14ac:dyDescent="0.2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f t="shared" si="4"/>
        <v>0</v>
      </c>
      <c r="AH212" s="11">
        <f t="shared" si="4"/>
        <v>0</v>
      </c>
      <c r="AI212" s="11"/>
    </row>
    <row r="213" spans="1:35" x14ac:dyDescent="0.2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f t="shared" si="4"/>
        <v>0</v>
      </c>
      <c r="AH213" s="11">
        <f t="shared" si="4"/>
        <v>0</v>
      </c>
      <c r="AI213" s="11"/>
    </row>
    <row r="214" spans="1:35" x14ac:dyDescent="0.2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f t="shared" si="4"/>
        <v>0</v>
      </c>
      <c r="AH214" s="11">
        <f t="shared" si="4"/>
        <v>0</v>
      </c>
      <c r="AI214" s="11"/>
    </row>
    <row r="215" spans="1:35" x14ac:dyDescent="0.2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f t="shared" si="4"/>
        <v>0</v>
      </c>
      <c r="AH215" s="11">
        <f t="shared" si="4"/>
        <v>0</v>
      </c>
      <c r="AI215" s="11"/>
    </row>
    <row r="216" spans="1:35" x14ac:dyDescent="0.2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f t="shared" si="4"/>
        <v>0</v>
      </c>
      <c r="AH216" s="11">
        <f t="shared" si="4"/>
        <v>0</v>
      </c>
      <c r="AI216" s="11"/>
    </row>
    <row r="217" spans="1:35" x14ac:dyDescent="0.2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f t="shared" si="4"/>
        <v>0</v>
      </c>
      <c r="AH217" s="11">
        <f t="shared" si="4"/>
        <v>0</v>
      </c>
      <c r="AI217" s="11"/>
    </row>
    <row r="218" spans="1:35"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f t="shared" si="4"/>
        <v>0</v>
      </c>
      <c r="AH218" s="11">
        <f t="shared" si="4"/>
        <v>0</v>
      </c>
      <c r="AI218" s="11"/>
    </row>
    <row r="219" spans="1:35"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f t="shared" si="4"/>
        <v>0</v>
      </c>
      <c r="AH219" s="11">
        <f t="shared" si="4"/>
        <v>0</v>
      </c>
      <c r="AI219" s="11"/>
    </row>
    <row r="220" spans="1:35"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f t="shared" si="4"/>
        <v>0</v>
      </c>
      <c r="AH220" s="11">
        <f t="shared" si="4"/>
        <v>0</v>
      </c>
      <c r="AI220" s="11"/>
    </row>
    <row r="221" spans="1:35"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f t="shared" si="4"/>
        <v>0</v>
      </c>
      <c r="AH221" s="11">
        <f t="shared" si="4"/>
        <v>0</v>
      </c>
      <c r="AI221" s="11"/>
    </row>
    <row r="222" spans="1:35"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f t="shared" si="4"/>
        <v>0</v>
      </c>
      <c r="AH222" s="11">
        <f t="shared" si="4"/>
        <v>0</v>
      </c>
      <c r="AI222" s="11"/>
    </row>
    <row r="223" spans="1:35"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f t="shared" si="4"/>
        <v>0</v>
      </c>
      <c r="AH223" s="11">
        <f t="shared" si="4"/>
        <v>0</v>
      </c>
      <c r="AI223" s="11"/>
    </row>
    <row r="224" spans="1:35"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f t="shared" si="4"/>
        <v>0</v>
      </c>
      <c r="AH224" s="11">
        <f t="shared" si="4"/>
        <v>0</v>
      </c>
      <c r="AI224" s="11"/>
    </row>
    <row r="225" spans="1:35"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f t="shared" si="4"/>
        <v>0</v>
      </c>
      <c r="AH225" s="11">
        <f t="shared" si="4"/>
        <v>0</v>
      </c>
      <c r="AI225" s="11"/>
    </row>
    <row r="226" spans="1:35"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f t="shared" si="4"/>
        <v>0</v>
      </c>
      <c r="AH226" s="11">
        <f t="shared" si="4"/>
        <v>0</v>
      </c>
      <c r="AI226" s="11"/>
    </row>
    <row r="227" spans="1:35"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f t="shared" si="4"/>
        <v>0</v>
      </c>
      <c r="AH227" s="11">
        <f t="shared" si="4"/>
        <v>0</v>
      </c>
      <c r="AI227" s="11"/>
    </row>
    <row r="228" spans="1:35"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f t="shared" si="4"/>
        <v>0</v>
      </c>
      <c r="AH228" s="11">
        <f t="shared" si="4"/>
        <v>0</v>
      </c>
      <c r="AI228" s="11"/>
    </row>
    <row r="229" spans="1:35"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f t="shared" si="4"/>
        <v>0</v>
      </c>
      <c r="AH229" s="11">
        <f t="shared" si="4"/>
        <v>0</v>
      </c>
      <c r="AI229" s="11"/>
    </row>
    <row r="230" spans="1:35"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f t="shared" si="4"/>
        <v>0</v>
      </c>
      <c r="AH230" s="11">
        <f t="shared" si="4"/>
        <v>0</v>
      </c>
      <c r="AI230" s="11"/>
    </row>
    <row r="231" spans="1:35"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f t="shared" si="4"/>
        <v>0</v>
      </c>
      <c r="AH231" s="11">
        <f t="shared" si="4"/>
        <v>0</v>
      </c>
      <c r="AI231" s="11"/>
    </row>
    <row r="232" spans="1:35"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f t="shared" si="4"/>
        <v>0</v>
      </c>
      <c r="AH232" s="11">
        <f t="shared" si="4"/>
        <v>0</v>
      </c>
      <c r="AI232" s="11"/>
    </row>
    <row r="233" spans="1:35"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f t="shared" si="4"/>
        <v>0</v>
      </c>
      <c r="AH233" s="11">
        <f t="shared" si="4"/>
        <v>0</v>
      </c>
      <c r="AI233" s="11"/>
    </row>
    <row r="234" spans="1:35"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f t="shared" si="4"/>
        <v>0</v>
      </c>
      <c r="AH234" s="11">
        <f t="shared" si="4"/>
        <v>0</v>
      </c>
      <c r="AI234" s="11"/>
    </row>
    <row r="235" spans="1:35"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f t="shared" si="4"/>
        <v>0</v>
      </c>
      <c r="AH235" s="11">
        <f t="shared" si="4"/>
        <v>0</v>
      </c>
      <c r="AI235" s="11"/>
    </row>
    <row r="236" spans="1:35"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f t="shared" si="4"/>
        <v>0</v>
      </c>
      <c r="AH236" s="11">
        <f t="shared" si="4"/>
        <v>0</v>
      </c>
      <c r="AI236" s="11"/>
    </row>
    <row r="237" spans="1:35"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f t="shared" si="4"/>
        <v>0</v>
      </c>
      <c r="AH237" s="11">
        <f t="shared" si="4"/>
        <v>0</v>
      </c>
      <c r="AI237" s="11"/>
    </row>
    <row r="238" spans="1:35"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f t="shared" si="4"/>
        <v>0</v>
      </c>
      <c r="AH238" s="11">
        <f t="shared" si="4"/>
        <v>0</v>
      </c>
      <c r="AI238" s="11"/>
    </row>
    <row r="239" spans="1:35"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f t="shared" si="4"/>
        <v>0</v>
      </c>
      <c r="AH239" s="11">
        <f t="shared" si="4"/>
        <v>0</v>
      </c>
      <c r="AI239" s="11"/>
    </row>
    <row r="240" spans="1:35"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f t="shared" si="4"/>
        <v>0</v>
      </c>
      <c r="AH240" s="11">
        <f t="shared" si="4"/>
        <v>0</v>
      </c>
      <c r="AI240" s="11"/>
    </row>
    <row r="241" spans="1:35"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f t="shared" si="4"/>
        <v>0</v>
      </c>
      <c r="AH241" s="11">
        <f t="shared" si="4"/>
        <v>0</v>
      </c>
      <c r="AI241" s="11"/>
    </row>
    <row r="242" spans="1:35"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f t="shared" si="4"/>
        <v>0</v>
      </c>
      <c r="AH242" s="11">
        <f t="shared" si="4"/>
        <v>0</v>
      </c>
      <c r="AI242" s="11"/>
    </row>
    <row r="243" spans="1:35"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f t="shared" si="4"/>
        <v>0</v>
      </c>
      <c r="AH243" s="11">
        <f t="shared" si="4"/>
        <v>0</v>
      </c>
      <c r="AI243" s="11"/>
    </row>
    <row r="244" spans="1:35"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f t="shared" si="4"/>
        <v>0</v>
      </c>
      <c r="AH244" s="11">
        <f t="shared" si="4"/>
        <v>0</v>
      </c>
      <c r="AI244" s="11"/>
    </row>
    <row r="245" spans="1:35"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f t="shared" si="4"/>
        <v>0</v>
      </c>
      <c r="AH245" s="11">
        <f t="shared" si="4"/>
        <v>0</v>
      </c>
      <c r="AI245" s="11"/>
    </row>
    <row r="246" spans="1:35"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f t="shared" si="4"/>
        <v>0</v>
      </c>
      <c r="AH246" s="11">
        <f t="shared" si="4"/>
        <v>0</v>
      </c>
      <c r="AI246" s="11"/>
    </row>
    <row r="247" spans="1:35"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f t="shared" si="4"/>
        <v>0</v>
      </c>
      <c r="AH247" s="11">
        <f t="shared" si="4"/>
        <v>0</v>
      </c>
      <c r="AI247" s="11"/>
    </row>
    <row r="248" spans="1:35"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f t="shared" si="4"/>
        <v>0</v>
      </c>
      <c r="AH248" s="11">
        <f t="shared" si="4"/>
        <v>0</v>
      </c>
      <c r="AI248" s="11"/>
    </row>
    <row r="249" spans="1:35"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f t="shared" si="4"/>
        <v>0</v>
      </c>
      <c r="AH249" s="11">
        <f t="shared" si="4"/>
        <v>0</v>
      </c>
      <c r="AI249" s="11"/>
    </row>
    <row r="250" spans="1:35"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f t="shared" si="4"/>
        <v>0</v>
      </c>
      <c r="AH250" s="11">
        <f t="shared" si="4"/>
        <v>0</v>
      </c>
      <c r="AI250" s="11"/>
    </row>
    <row r="251" spans="1:35"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f t="shared" si="4"/>
        <v>0</v>
      </c>
      <c r="AH251" s="11">
        <f t="shared" si="4"/>
        <v>0</v>
      </c>
      <c r="AI251" s="11"/>
    </row>
    <row r="252" spans="1:35"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f t="shared" si="4"/>
        <v>0</v>
      </c>
      <c r="AH252" s="11">
        <f t="shared" si="4"/>
        <v>0</v>
      </c>
      <c r="AI252" s="11"/>
    </row>
    <row r="253" spans="1:35"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f t="shared" si="4"/>
        <v>0</v>
      </c>
      <c r="AH253" s="11">
        <f t="shared" si="4"/>
        <v>0</v>
      </c>
      <c r="AI253" s="11"/>
    </row>
    <row r="254" spans="1:35"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f t="shared" si="4"/>
        <v>0</v>
      </c>
      <c r="AH254" s="11">
        <f t="shared" si="4"/>
        <v>0</v>
      </c>
      <c r="AI254" s="11"/>
    </row>
    <row r="255" spans="1:35"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f t="shared" si="4"/>
        <v>0</v>
      </c>
      <c r="AH255" s="11">
        <f t="shared" si="4"/>
        <v>0</v>
      </c>
      <c r="AI255" s="11"/>
    </row>
    <row r="256" spans="1:35"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f t="shared" si="4"/>
        <v>0</v>
      </c>
      <c r="AH256" s="11">
        <f t="shared" si="4"/>
        <v>0</v>
      </c>
      <c r="AI256" s="11"/>
    </row>
    <row r="257" spans="1:35"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f t="shared" si="4"/>
        <v>0</v>
      </c>
      <c r="AH257" s="11">
        <f t="shared" si="4"/>
        <v>0</v>
      </c>
      <c r="AI257" s="11"/>
    </row>
    <row r="258" spans="1:35" x14ac:dyDescent="0.25">
      <c r="AG258" s="11">
        <f t="shared" si="4"/>
        <v>0</v>
      </c>
    </row>
    <row r="259" spans="1:35" x14ac:dyDescent="0.25">
      <c r="AG259" s="11">
        <f t="shared" si="4"/>
        <v>0</v>
      </c>
    </row>
  </sheetData>
  <sheetProtection algorithmName="SHA-512" hashValue="pCP9trF+dRpne9O3DaV+Ndf5zCoygShj/okCeLGkz/xbWxpi98h/X8+cwguKGePsvkvGAU5AZR+VnlyKU6+6/A==" saltValue="Eb4GSy+CFJvBi0932GCNZg==" spinCount="100000" sheet="1" objects="1" scenarios="1" selectLockedCells="1" selectUnlockedCells="1"/>
  <mergeCells count="2">
    <mergeCell ref="A1:B1"/>
    <mergeCell ref="A2:B2"/>
  </mergeCells>
  <pageMargins left="0.25" right="0.25"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100-000000000000}">
          <x14:formula1>
            <xm:f>'list &amp; instructions'!$A$2:$A$12</xm:f>
          </x14:formula1>
          <xm:sqref>AI12:AI24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AU140"/>
  <sheetViews>
    <sheetView tabSelected="1" topLeftCell="A5" zoomScale="90" zoomScaleNormal="90" workbookViewId="0">
      <selection activeCell="AC12" sqref="AC12"/>
    </sheetView>
  </sheetViews>
  <sheetFormatPr defaultColWidth="9.140625" defaultRowHeight="15" x14ac:dyDescent="0.25"/>
  <cols>
    <col min="1" max="1" width="8.140625" style="51" customWidth="1"/>
    <col min="2" max="2" width="22.28515625" style="51" customWidth="1"/>
    <col min="3" max="3" width="36.28515625" style="51" customWidth="1"/>
    <col min="4" max="4" width="13.28515625" style="51" customWidth="1"/>
    <col min="5" max="5" width="13.5703125" style="51" customWidth="1"/>
    <col min="6" max="6" width="22.5703125" style="51" customWidth="1"/>
    <col min="7" max="7" width="14.5703125" style="51" customWidth="1"/>
    <col min="8" max="8" width="11.140625" style="51" customWidth="1"/>
    <col min="9" max="9" width="21.42578125" style="58" customWidth="1"/>
    <col min="10" max="10" width="14.140625" style="51" customWidth="1"/>
    <col min="11" max="11" width="16.5703125" style="51" customWidth="1"/>
    <col min="12" max="12" width="14.28515625" style="51" customWidth="1"/>
    <col min="13" max="13" width="20.42578125" style="58" customWidth="1"/>
    <col min="14" max="14" width="13.5703125" style="51" customWidth="1"/>
    <col min="15" max="15" width="13.140625" style="51" customWidth="1"/>
    <col min="16" max="16" width="11.5703125" style="51" customWidth="1"/>
    <col min="17" max="17" width="12.140625" style="51" customWidth="1"/>
    <col min="18" max="18" width="13" style="51" customWidth="1"/>
    <col min="19" max="19" width="18.5703125" customWidth="1"/>
    <col min="20" max="20" width="17.28515625" customWidth="1"/>
    <col min="21" max="21" width="18.7109375" customWidth="1"/>
    <col min="22" max="22" width="25.5703125" style="51" customWidth="1"/>
    <col min="23" max="29" width="17" style="51" customWidth="1"/>
    <col min="30" max="30" width="18.28515625" style="51" customWidth="1"/>
    <col min="31" max="31" width="18" style="58" customWidth="1"/>
    <col min="32" max="32" width="15.85546875" style="58" customWidth="1"/>
    <col min="33" max="33" width="16.140625" style="58" customWidth="1"/>
    <col min="34" max="34" width="16.28515625" style="58" customWidth="1"/>
    <col min="35" max="35" width="17.5703125" style="58" customWidth="1"/>
    <col min="36" max="36" width="18.5703125" style="58" customWidth="1"/>
    <col min="37" max="37" width="17.28515625" hidden="1" customWidth="1"/>
    <col min="38" max="40" width="17" style="51" hidden="1" customWidth="1"/>
    <col min="41" max="41" width="4" style="58" customWidth="1"/>
    <col min="42" max="42" width="3.42578125" style="51" customWidth="1"/>
    <col min="43" max="43" width="59.42578125" style="51" customWidth="1"/>
    <col min="44" max="44" width="9.140625" style="51"/>
    <col min="45" max="45" width="3.140625" style="51" customWidth="1"/>
    <col min="46" max="46" width="53.5703125" style="51" bestFit="1" customWidth="1"/>
    <col min="47" max="47" width="9.140625" style="51"/>
    <col min="48" max="48" width="3.7109375" style="51" customWidth="1"/>
    <col min="49" max="16384" width="9.140625" style="51"/>
  </cols>
  <sheetData>
    <row r="1" spans="1:47" ht="41.25" customHeight="1" x14ac:dyDescent="0.25">
      <c r="B1" s="113" t="s">
        <v>233</v>
      </c>
      <c r="C1" s="114"/>
      <c r="E1" s="57"/>
      <c r="F1" s="57"/>
      <c r="G1" s="57"/>
      <c r="H1" s="57"/>
      <c r="J1" s="57"/>
      <c r="M1" s="94"/>
      <c r="N1" s="118"/>
      <c r="O1" s="118"/>
      <c r="P1" s="58"/>
      <c r="AQ1" s="48" t="s">
        <v>61</v>
      </c>
      <c r="AR1" s="48"/>
      <c r="AS1" s="48"/>
      <c r="AT1" s="48"/>
      <c r="AU1" s="48"/>
    </row>
    <row r="2" spans="1:47" ht="40.5" customHeight="1" x14ac:dyDescent="0.35">
      <c r="B2" s="115" t="s">
        <v>234</v>
      </c>
      <c r="C2" s="116"/>
      <c r="E2" s="57"/>
      <c r="F2" s="57"/>
      <c r="G2" s="57"/>
      <c r="H2" s="57"/>
      <c r="J2" s="57"/>
      <c r="M2" s="117" t="s">
        <v>190</v>
      </c>
      <c r="N2" s="117"/>
      <c r="O2" s="117"/>
      <c r="P2" s="95"/>
      <c r="AQ2" s="49" t="s">
        <v>139</v>
      </c>
      <c r="AR2" s="50" t="s">
        <v>78</v>
      </c>
      <c r="AT2" s="49" t="s">
        <v>42</v>
      </c>
      <c r="AU2" s="50" t="s">
        <v>26</v>
      </c>
    </row>
    <row r="3" spans="1:47" ht="41.25" customHeight="1" x14ac:dyDescent="0.45">
      <c r="B3" s="59"/>
      <c r="C3" s="60"/>
      <c r="J3" s="61"/>
      <c r="M3" s="91" t="s">
        <v>244</v>
      </c>
      <c r="N3" s="90" t="s">
        <v>189</v>
      </c>
      <c r="O3" s="91" t="s">
        <v>188</v>
      </c>
      <c r="P3" s="58"/>
      <c r="AQ3" s="52" t="s">
        <v>21</v>
      </c>
      <c r="AR3" s="53">
        <f>COUNTIF(H12:H140,"&gt;0")</f>
        <v>0</v>
      </c>
      <c r="AT3" s="52" t="s">
        <v>137</v>
      </c>
      <c r="AU3" s="52">
        <f>COUNTIF(I12:I140,"Group Home")</f>
        <v>0</v>
      </c>
    </row>
    <row r="4" spans="1:47" x14ac:dyDescent="0.25">
      <c r="B4" s="45" t="s">
        <v>14</v>
      </c>
      <c r="C4" s="78"/>
      <c r="E4" s="47" t="s">
        <v>15</v>
      </c>
      <c r="F4" s="78"/>
      <c r="J4" s="63"/>
      <c r="M4" s="92"/>
      <c r="N4" s="67"/>
      <c r="O4" s="67" t="str">
        <f>IF(N4="","",N4/4)</f>
        <v/>
      </c>
      <c r="P4" s="58"/>
      <c r="AQ4" s="52" t="s">
        <v>22</v>
      </c>
      <c r="AR4" s="53">
        <f>COUNTIF(J12:J140,"&gt;0")</f>
        <v>0</v>
      </c>
      <c r="AT4" s="52" t="s">
        <v>53</v>
      </c>
      <c r="AU4" s="52">
        <f>COUNTIF(I12:I140,"Psychiatric Hospital")</f>
        <v>0</v>
      </c>
    </row>
    <row r="5" spans="1:47" x14ac:dyDescent="0.25">
      <c r="B5" s="45" t="s">
        <v>13</v>
      </c>
      <c r="C5" s="78"/>
      <c r="E5" s="62" t="s">
        <v>135</v>
      </c>
      <c r="M5" s="92"/>
      <c r="N5" s="67"/>
      <c r="O5" s="67" t="str">
        <f t="shared" ref="O5:O8" si="0">IF(N5="","",N5/4)</f>
        <v/>
      </c>
      <c r="AQ5" s="54" t="s">
        <v>4</v>
      </c>
      <c r="AR5" s="53">
        <f>COUNTIF(L12:L140,"&gt;0")</f>
        <v>0</v>
      </c>
      <c r="AT5" s="52" t="s">
        <v>43</v>
      </c>
      <c r="AU5" s="52">
        <f>COUNTIF(I12:I140,"SUD-Residential")</f>
        <v>0</v>
      </c>
    </row>
    <row r="6" spans="1:47" x14ac:dyDescent="0.25">
      <c r="B6" s="45" t="s">
        <v>0</v>
      </c>
      <c r="C6" s="82"/>
      <c r="D6" s="80"/>
      <c r="J6" s="64"/>
      <c r="M6" s="92"/>
      <c r="N6" s="67"/>
      <c r="O6" s="67" t="str">
        <f t="shared" si="0"/>
        <v/>
      </c>
      <c r="AQ6" s="54" t="s">
        <v>9</v>
      </c>
      <c r="AR6" s="53">
        <f>COUNTIF(N12:N140,"&gt;0")</f>
        <v>0</v>
      </c>
      <c r="AT6" s="52" t="s">
        <v>44</v>
      </c>
      <c r="AU6" s="52">
        <f>COUNTIF(I12:I140,"SUD-Inpatient Treatment")</f>
        <v>0</v>
      </c>
    </row>
    <row r="7" spans="1:47" x14ac:dyDescent="0.25">
      <c r="B7" s="88" t="s">
        <v>245</v>
      </c>
      <c r="C7" s="82"/>
      <c r="D7" s="80"/>
      <c r="J7" s="63"/>
      <c r="M7" s="92"/>
      <c r="N7" s="67"/>
      <c r="O7" s="67" t="str">
        <f t="shared" si="0"/>
        <v/>
      </c>
      <c r="AF7" s="65"/>
      <c r="AQ7" s="55" t="s">
        <v>5</v>
      </c>
      <c r="AR7" s="53">
        <f>COUNTIF(P12:P140, "&gt;0")</f>
        <v>0</v>
      </c>
      <c r="AT7" s="52" t="s">
        <v>45</v>
      </c>
      <c r="AU7" s="52">
        <f>COUNTIF(I12:I140,"Medical Hospital")</f>
        <v>0</v>
      </c>
    </row>
    <row r="8" spans="1:47" x14ac:dyDescent="0.25">
      <c r="B8" s="46" t="s">
        <v>1</v>
      </c>
      <c r="C8" s="79"/>
      <c r="E8" s="47" t="s">
        <v>17</v>
      </c>
      <c r="J8" s="63"/>
      <c r="M8" s="67"/>
      <c r="N8" s="52"/>
      <c r="O8" s="52" t="str">
        <f t="shared" si="0"/>
        <v/>
      </c>
      <c r="AQ8" s="52" t="s">
        <v>6</v>
      </c>
      <c r="AR8" s="53">
        <f>COUNTIF(Q12:Q140,"&gt;0")</f>
        <v>0</v>
      </c>
      <c r="AT8" s="52" t="s">
        <v>136</v>
      </c>
      <c r="AU8" s="52">
        <f>COUNTIF(I12:I140,"Nursing Facility")</f>
        <v>0</v>
      </c>
    </row>
    <row r="9" spans="1:47" x14ac:dyDescent="0.25">
      <c r="B9" s="89" t="s">
        <v>2</v>
      </c>
      <c r="C9" s="79"/>
      <c r="D9" s="58"/>
      <c r="E9" s="62" t="s">
        <v>167</v>
      </c>
      <c r="AQ9" s="52" t="s">
        <v>7</v>
      </c>
      <c r="AR9" s="53">
        <f>COUNTIF(R12:R140,"&gt;0")</f>
        <v>0</v>
      </c>
      <c r="AT9" s="52" t="s">
        <v>47</v>
      </c>
      <c r="AU9" s="52">
        <f>COUNTIF(I12:I140,"With relatives/friends")</f>
        <v>0</v>
      </c>
    </row>
    <row r="10" spans="1:47" x14ac:dyDescent="0.25">
      <c r="B10" s="58"/>
      <c r="D10" s="58"/>
      <c r="AQ10" s="52" t="s">
        <v>8</v>
      </c>
      <c r="AR10" s="53">
        <f>COUNTIF(K12:K140,"&gt;0")</f>
        <v>0</v>
      </c>
      <c r="AT10" s="52" t="s">
        <v>48</v>
      </c>
      <c r="AU10" s="52">
        <f>COUNTIF(I12:I140,"Permanent Supportive Housing (PSH)")</f>
        <v>0</v>
      </c>
    </row>
    <row r="11" spans="1:47" ht="154.5" customHeight="1" x14ac:dyDescent="0.25">
      <c r="A11" s="42" t="s">
        <v>71</v>
      </c>
      <c r="B11" s="43" t="s">
        <v>54</v>
      </c>
      <c r="C11" s="72" t="s">
        <v>55</v>
      </c>
      <c r="D11" s="73" t="s">
        <v>19</v>
      </c>
      <c r="E11" s="74" t="s">
        <v>81</v>
      </c>
      <c r="F11" s="74" t="s">
        <v>72</v>
      </c>
      <c r="G11" s="42" t="s">
        <v>73</v>
      </c>
      <c r="H11" s="76" t="s">
        <v>82</v>
      </c>
      <c r="I11" s="75" t="s">
        <v>42</v>
      </c>
      <c r="J11" s="76" t="s">
        <v>83</v>
      </c>
      <c r="K11" s="76" t="s">
        <v>90</v>
      </c>
      <c r="L11" s="76" t="s">
        <v>84</v>
      </c>
      <c r="M11" s="75" t="s">
        <v>75</v>
      </c>
      <c r="N11" s="76" t="s">
        <v>85</v>
      </c>
      <c r="O11" s="76" t="s">
        <v>91</v>
      </c>
      <c r="P11" s="76" t="s">
        <v>86</v>
      </c>
      <c r="Q11" s="76" t="s">
        <v>87</v>
      </c>
      <c r="R11" s="76" t="s">
        <v>88</v>
      </c>
      <c r="S11" s="96" t="s">
        <v>246</v>
      </c>
      <c r="T11" s="103" t="s">
        <v>262</v>
      </c>
      <c r="U11" s="103" t="s">
        <v>264</v>
      </c>
      <c r="V11" s="44" t="s">
        <v>177</v>
      </c>
      <c r="W11" s="44" t="s">
        <v>175</v>
      </c>
      <c r="X11" s="44" t="s">
        <v>191</v>
      </c>
      <c r="Y11" s="44" t="s">
        <v>192</v>
      </c>
      <c r="Z11" s="44" t="s">
        <v>176</v>
      </c>
      <c r="AA11" s="44" t="s">
        <v>182</v>
      </c>
      <c r="AB11" s="44" t="s">
        <v>193</v>
      </c>
      <c r="AC11" s="44" t="s">
        <v>183</v>
      </c>
      <c r="AD11" s="75" t="s">
        <v>89</v>
      </c>
      <c r="AE11" s="75" t="s">
        <v>74</v>
      </c>
      <c r="AF11" s="75" t="s">
        <v>76</v>
      </c>
      <c r="AG11" s="75" t="s">
        <v>77</v>
      </c>
      <c r="AH11" s="75" t="s">
        <v>169</v>
      </c>
      <c r="AI11" s="75" t="s">
        <v>171</v>
      </c>
      <c r="AJ11" s="75" t="s">
        <v>170</v>
      </c>
      <c r="AK11" s="103" t="s">
        <v>263</v>
      </c>
      <c r="AL11" s="44" t="s">
        <v>196</v>
      </c>
      <c r="AM11" s="44" t="s">
        <v>195</v>
      </c>
      <c r="AN11" s="75" t="s">
        <v>194</v>
      </c>
      <c r="AQ11" s="52" t="s">
        <v>79</v>
      </c>
      <c r="AR11" s="53">
        <f>COUNTIF(O12:O140,"&gt;0")</f>
        <v>0</v>
      </c>
      <c r="AT11" s="52" t="s">
        <v>143</v>
      </c>
      <c r="AU11" s="52">
        <f>COUNTIF(I12:I140,"Independent Living")</f>
        <v>0</v>
      </c>
    </row>
    <row r="12" spans="1:47" x14ac:dyDescent="0.25">
      <c r="A12" s="52"/>
      <c r="B12" s="70"/>
      <c r="C12" s="52"/>
      <c r="D12" s="66"/>
      <c r="E12" s="66"/>
      <c r="F12" s="66"/>
      <c r="G12" s="66"/>
      <c r="H12" s="68"/>
      <c r="I12" s="52"/>
      <c r="J12" s="68"/>
      <c r="K12" s="68"/>
      <c r="L12" s="68"/>
      <c r="M12" s="67"/>
      <c r="N12" s="68"/>
      <c r="O12" s="68"/>
      <c r="P12" s="68"/>
      <c r="Q12" s="68"/>
      <c r="R12" s="68"/>
      <c r="S12" s="97"/>
      <c r="T12" s="104"/>
      <c r="U12" s="104"/>
      <c r="V12" s="67"/>
      <c r="W12" s="77"/>
      <c r="X12" s="77"/>
      <c r="Y12" s="77"/>
      <c r="Z12" s="68"/>
      <c r="AA12" s="77"/>
      <c r="AB12" s="77"/>
      <c r="AC12" s="68"/>
      <c r="AD12" s="67"/>
      <c r="AE12" s="67"/>
      <c r="AF12" s="67"/>
      <c r="AG12" s="67"/>
      <c r="AH12" s="71"/>
      <c r="AI12" s="71"/>
      <c r="AJ12" s="71"/>
      <c r="AK12" s="104" t="str" cm="1">
        <f t="array" ref="AK12">_xlfn.IFS(ISBLANK(T12),"",T12="N/A","N/A",_xlfn.DAYS($C$8,T12)&lt;=180,"Yes",_xlfn.DAYS($C$8,T12)&gt;180,"No")</f>
        <v/>
      </c>
      <c r="AL12" s="77" t="str" cm="1">
        <f t="array" ref="AL12">_xlfn.IFS(ISBLANK(W12),"",W12="N/A","N/A",_xlfn.DAYS(W12,X12)&lt;7,"Yes",_xlfn.DAYS(W12,X12)&gt;7,"No",_xlfn.DAYS(W12,X12)=7,"Yes")</f>
        <v/>
      </c>
      <c r="AM12" s="77" t="str" cm="1">
        <f t="array" ref="AM12">_xlfn.IFS(ISBLANK(W12),"",W12="N/A","N/A",_xlfn.DAYS(Y12,W12)&lt;3,"Yes",_xlfn.DAYS(Y12,W12)&gt;3,"No",_xlfn.DAYS(Y12,W12)=3,"Yes")</f>
        <v/>
      </c>
      <c r="AN12" s="77" t="str" cm="1">
        <f t="array" ref="AN12">_xlfn.IFS(ISBLANK(AA12),"",AA12="N/A","N/A",_xlfn.DAYS(AB12,AA12)&lt;3,"Yes",_xlfn.DAYS(AB12,AA12)&gt;3,"No",_xlfn.DAYS(AB12,AA12)=3,"Yes")</f>
        <v/>
      </c>
      <c r="AQ12" s="52" t="s">
        <v>186</v>
      </c>
      <c r="AR12" s="53">
        <f>COUNTIF(S12:S140,"Yes")</f>
        <v>0</v>
      </c>
      <c r="AT12" s="52" t="s">
        <v>50</v>
      </c>
      <c r="AU12" s="52">
        <f>COUNTIF(I12:I140,"Jail/Prison")</f>
        <v>0</v>
      </c>
    </row>
    <row r="13" spans="1:47" x14ac:dyDescent="0.25">
      <c r="A13" s="52"/>
      <c r="B13" s="70"/>
      <c r="C13" s="52"/>
      <c r="D13" s="66"/>
      <c r="E13" s="66"/>
      <c r="F13" s="66"/>
      <c r="G13" s="66"/>
      <c r="H13" s="68"/>
      <c r="I13" s="52"/>
      <c r="J13" s="68"/>
      <c r="K13" s="68"/>
      <c r="L13" s="68"/>
      <c r="M13" s="67"/>
      <c r="N13" s="68"/>
      <c r="O13" s="68"/>
      <c r="P13" s="68"/>
      <c r="Q13" s="68"/>
      <c r="R13" s="68"/>
      <c r="S13" s="97"/>
      <c r="T13" s="104"/>
      <c r="U13" s="104"/>
      <c r="V13" s="67"/>
      <c r="W13" s="77"/>
      <c r="X13" s="77"/>
      <c r="Y13" s="77"/>
      <c r="Z13" s="68"/>
      <c r="AA13" s="77"/>
      <c r="AB13" s="77"/>
      <c r="AC13" s="68"/>
      <c r="AD13" s="67"/>
      <c r="AE13" s="67"/>
      <c r="AF13" s="67"/>
      <c r="AG13" s="67"/>
      <c r="AH13" s="71"/>
      <c r="AI13" s="71"/>
      <c r="AJ13" s="71"/>
      <c r="AK13" s="104" t="str" cm="1">
        <f t="array" ref="AK13">_xlfn.IFS(ISBLANK(T13),"",T13="N/A","N/A",_xlfn.DAYS($C$8,T13)&lt;=180,"Yes",_xlfn.DAYS($C$8,T13)&gt;180,"No")</f>
        <v/>
      </c>
      <c r="AL13" s="77" t="str" cm="1">
        <f t="array" ref="AL13">_xlfn.IFS(ISBLANK(W13),"",W13="N/A","N/A",_xlfn.DAYS(W13,X13)&lt;7,"Yes",_xlfn.DAYS(W13,X13)&gt;7,"No",_xlfn.DAYS(W13,X13)=7,"Yes")</f>
        <v/>
      </c>
      <c r="AM13" s="77" t="str" cm="1">
        <f t="array" ref="AM13">_xlfn.IFS(ISBLANK(W13),"",W13="N/A","N/A",_xlfn.DAYS(Y13,W13)&lt;3,"Yes",_xlfn.DAYS(Y13,W13)&gt;3,"No",_xlfn.DAYS(Y13,W13)=3,"Yes")</f>
        <v/>
      </c>
      <c r="AN13" s="77" t="str" cm="1">
        <f t="array" ref="AN13">_xlfn.IFS(ISBLANK(AA13),"",AA13="N/A","N/A",_xlfn.DAYS(AB13,AA13)&lt;3,"Yes",_xlfn.DAYS(AB13,AA13)&gt;3,"No",_xlfn.DAYS(AB13,AA13)=3,"Yes")</f>
        <v/>
      </c>
      <c r="AQ13" s="54" t="s">
        <v>138</v>
      </c>
      <c r="AR13" s="53">
        <f>COUNTIF(AD12:AD140, "Yes")</f>
        <v>0</v>
      </c>
      <c r="AT13" s="52" t="s">
        <v>51</v>
      </c>
      <c r="AU13" s="52">
        <f>COUNTIF(I12:I140,"Homeless")</f>
        <v>0</v>
      </c>
    </row>
    <row r="14" spans="1:47" x14ac:dyDescent="0.25">
      <c r="A14" s="52"/>
      <c r="B14" s="70"/>
      <c r="C14" s="52"/>
      <c r="D14" s="66"/>
      <c r="E14" s="66"/>
      <c r="F14" s="66"/>
      <c r="G14" s="66"/>
      <c r="H14" s="68"/>
      <c r="I14" s="52"/>
      <c r="J14" s="68"/>
      <c r="K14" s="68"/>
      <c r="L14" s="68"/>
      <c r="M14" s="67"/>
      <c r="N14" s="68"/>
      <c r="O14" s="68"/>
      <c r="P14" s="68"/>
      <c r="Q14" s="68"/>
      <c r="R14" s="68"/>
      <c r="S14" s="11"/>
      <c r="T14" s="104"/>
      <c r="U14" s="104"/>
      <c r="V14" s="67"/>
      <c r="W14" s="77"/>
      <c r="X14" s="77"/>
      <c r="Y14" s="77"/>
      <c r="Z14" s="68"/>
      <c r="AA14" s="77"/>
      <c r="AB14" s="77"/>
      <c r="AC14" s="68"/>
      <c r="AD14" s="67"/>
      <c r="AE14" s="67"/>
      <c r="AF14" s="67"/>
      <c r="AG14" s="67"/>
      <c r="AH14" s="71"/>
      <c r="AI14" s="71"/>
      <c r="AJ14" s="71"/>
      <c r="AK14" s="104" t="str" cm="1">
        <f t="array" ref="AK14">_xlfn.IFS(ISBLANK(T14),"",T14="N/A","N/A",_xlfn.DAYS($C$8,T14)&lt;=180,"Yes",_xlfn.DAYS($C$8,T14)&gt;180,"No")</f>
        <v/>
      </c>
      <c r="AL14" s="77" t="str" cm="1">
        <f t="array" ref="AL14">_xlfn.IFS(ISBLANK(W14),"",W14="N/A","N/A",_xlfn.DAYS(W14,X14)&lt;7,"Yes",_xlfn.DAYS(W14,X14)&gt;7,"No",_xlfn.DAYS(W14,X14)=7,"Yes")</f>
        <v/>
      </c>
      <c r="AM14" s="77" t="str" cm="1">
        <f t="array" ref="AM14">_xlfn.IFS(ISBLANK(W14),"",W14="N/A","N/A",_xlfn.DAYS(Y14,W14)&lt;3,"Yes",_xlfn.DAYS(Y14,W14)&gt;3,"No",_xlfn.DAYS(Y14,W14)=3,"Yes")</f>
        <v/>
      </c>
      <c r="AN14" s="77" t="str" cm="1">
        <f t="array" ref="AN14">_xlfn.IFS(ISBLANK(AA14),"",AA14="N/A","N/A",_xlfn.DAYS(AB14,AA14)&lt;3,"Yes",_xlfn.DAYS(AB14,AA14)&gt;3,"No",_xlfn.DAYS(AB14,AA14)=3,"Yes")</f>
        <v/>
      </c>
      <c r="AQ14" s="52" t="s">
        <v>80</v>
      </c>
      <c r="AR14" s="53">
        <f>COUNTIF(AC12:AC140,"&gt;0")</f>
        <v>0</v>
      </c>
      <c r="AT14" s="52" t="s">
        <v>141</v>
      </c>
      <c r="AU14" s="52">
        <f>COUNTIF(I12:I140,"Transitional Housing")</f>
        <v>0</v>
      </c>
    </row>
    <row r="15" spans="1:47" x14ac:dyDescent="0.25">
      <c r="A15" s="52"/>
      <c r="B15" s="70"/>
      <c r="C15" s="52"/>
      <c r="D15" s="66"/>
      <c r="E15" s="66"/>
      <c r="F15" s="66"/>
      <c r="G15" s="66"/>
      <c r="H15" s="68"/>
      <c r="I15" s="52"/>
      <c r="J15" s="68"/>
      <c r="K15" s="68"/>
      <c r="L15" s="68"/>
      <c r="M15" s="67"/>
      <c r="N15" s="68"/>
      <c r="O15" s="68"/>
      <c r="P15" s="68"/>
      <c r="Q15" s="68"/>
      <c r="R15" s="68"/>
      <c r="S15" s="11"/>
      <c r="T15" s="104"/>
      <c r="U15" s="104"/>
      <c r="V15" s="67"/>
      <c r="W15" s="77"/>
      <c r="X15" s="77"/>
      <c r="Y15" s="77"/>
      <c r="Z15" s="68"/>
      <c r="AA15" s="77"/>
      <c r="AB15" s="77"/>
      <c r="AC15" s="68"/>
      <c r="AD15" s="67"/>
      <c r="AE15" s="67"/>
      <c r="AF15" s="67"/>
      <c r="AG15" s="67"/>
      <c r="AH15" s="71"/>
      <c r="AI15" s="71"/>
      <c r="AJ15" s="71"/>
      <c r="AK15" s="104" t="str" cm="1">
        <f t="array" ref="AK15">_xlfn.IFS(ISBLANK(T15),"",T15="N/A","N/A",_xlfn.DAYS($C$8,T15)&lt;=180,"Yes",_xlfn.DAYS($C$8,T15)&gt;180,"No")</f>
        <v/>
      </c>
      <c r="AL15" s="77" t="str" cm="1">
        <f t="array" ref="AL15">_xlfn.IFS(ISBLANK(W15),"",W15="N/A","N/A",_xlfn.DAYS(W15,X15)&lt;7,"Yes",_xlfn.DAYS(W15,X15)&gt;7,"No",_xlfn.DAYS(W15,X15)=7,"Yes")</f>
        <v/>
      </c>
      <c r="AM15" s="77" t="str" cm="1">
        <f t="array" ref="AM15">_xlfn.IFS(ISBLANK(W15),"",W15="N/A","N/A",_xlfn.DAYS(Y15,W15)&lt;3,"Yes",_xlfn.DAYS(Y15,W15)&gt;3,"No",_xlfn.DAYS(Y15,W15)=3,"Yes")</f>
        <v/>
      </c>
      <c r="AN15" s="77" t="str" cm="1">
        <f t="array" ref="AN15">_xlfn.IFS(ISBLANK(AA15),"",AA15="N/A","N/A",_xlfn.DAYS(AB15,AA15)&lt;3,"Yes",_xlfn.DAYS(AB15,AA15)&gt;3,"No",_xlfn.DAYS(AB15,AA15)=3,"Yes")</f>
        <v/>
      </c>
      <c r="AQ15" s="52" t="s">
        <v>140</v>
      </c>
      <c r="AR15" s="53">
        <f>COUNTIF(AH12:AH140,"&lt;6")</f>
        <v>0</v>
      </c>
      <c r="AT15" s="52" t="s">
        <v>142</v>
      </c>
      <c r="AU15" s="52">
        <f>COUNTIF(I12:I140,"Unsupported Boarding")</f>
        <v>0</v>
      </c>
    </row>
    <row r="16" spans="1:47" x14ac:dyDescent="0.25">
      <c r="A16" s="52"/>
      <c r="B16" s="70"/>
      <c r="C16" s="52"/>
      <c r="D16" s="66"/>
      <c r="E16" s="66"/>
      <c r="F16" s="66"/>
      <c r="G16" s="66"/>
      <c r="H16" s="68"/>
      <c r="I16" s="52"/>
      <c r="J16" s="68"/>
      <c r="K16" s="68"/>
      <c r="L16" s="68"/>
      <c r="M16" s="67"/>
      <c r="N16" s="68"/>
      <c r="O16" s="68"/>
      <c r="P16" s="68"/>
      <c r="Q16" s="68"/>
      <c r="R16" s="68"/>
      <c r="S16" s="11"/>
      <c r="T16" s="104"/>
      <c r="U16" s="104"/>
      <c r="V16" s="67"/>
      <c r="W16" s="77"/>
      <c r="X16" s="77"/>
      <c r="Y16" s="77"/>
      <c r="Z16" s="68"/>
      <c r="AA16" s="77"/>
      <c r="AB16" s="77"/>
      <c r="AC16" s="68"/>
      <c r="AD16" s="67"/>
      <c r="AE16" s="67"/>
      <c r="AF16" s="67"/>
      <c r="AG16" s="67"/>
      <c r="AH16" s="71"/>
      <c r="AI16" s="71"/>
      <c r="AJ16" s="71"/>
      <c r="AK16" s="104" t="str" cm="1">
        <f t="array" ref="AK16">_xlfn.IFS(ISBLANK(T16),"",T16="N/A","N/A",_xlfn.DAYS($C$8,T16)&lt;=180,"Yes",_xlfn.DAYS($C$8,T16)&gt;180,"No")</f>
        <v/>
      </c>
      <c r="AL16" s="77" t="str" cm="1">
        <f t="array" ref="AL16">_xlfn.IFS(ISBLANK(W16),"",W16="N/A","N/A",_xlfn.DAYS(W16,X16)&lt;7,"Yes",_xlfn.DAYS(W16,X16)&gt;7,"No",_xlfn.DAYS(W16,X16)=7,"Yes")</f>
        <v/>
      </c>
      <c r="AM16" s="77" t="str" cm="1">
        <f t="array" ref="AM16">_xlfn.IFS(ISBLANK(W16),"",W16="N/A","N/A",_xlfn.DAYS(Y16,W16)&lt;3,"Yes",_xlfn.DAYS(Y16,W16)&gt;3,"No",_xlfn.DAYS(Y16,W16)=3,"Yes")</f>
        <v/>
      </c>
      <c r="AN16" s="77" t="str" cm="1">
        <f t="array" ref="AN16">_xlfn.IFS(ISBLANK(AA16),"",AA16="N/A","N/A",_xlfn.DAYS(AB16,AA16)&lt;3,"Yes",_xlfn.DAYS(AB16,AA16)&gt;3,"No",_xlfn.DAYS(AB16,AA16)=3,"Yes")</f>
        <v/>
      </c>
      <c r="AQ16" s="56" t="s">
        <v>26</v>
      </c>
      <c r="AR16" s="52">
        <f>SUM(AR2:AR15)</f>
        <v>0</v>
      </c>
      <c r="AT16" s="56" t="s">
        <v>26</v>
      </c>
      <c r="AU16" s="52">
        <f>SUM(AU3:AU15)</f>
        <v>0</v>
      </c>
    </row>
    <row r="17" spans="1:47" x14ac:dyDescent="0.25">
      <c r="A17" s="52"/>
      <c r="B17" s="70"/>
      <c r="C17" s="52"/>
      <c r="D17" s="66"/>
      <c r="E17" s="66"/>
      <c r="F17" s="66"/>
      <c r="G17" s="66"/>
      <c r="H17" s="68"/>
      <c r="I17" s="52"/>
      <c r="J17" s="68"/>
      <c r="K17" s="68"/>
      <c r="L17" s="68"/>
      <c r="M17" s="67"/>
      <c r="N17" s="68"/>
      <c r="O17" s="68"/>
      <c r="P17" s="68"/>
      <c r="Q17" s="68"/>
      <c r="R17" s="68"/>
      <c r="S17" s="11"/>
      <c r="T17" s="104"/>
      <c r="U17" s="104"/>
      <c r="V17" s="67"/>
      <c r="W17" s="77"/>
      <c r="X17" s="77"/>
      <c r="Y17" s="77"/>
      <c r="Z17" s="68"/>
      <c r="AA17" s="77"/>
      <c r="AB17" s="77"/>
      <c r="AC17" s="68"/>
      <c r="AD17" s="67"/>
      <c r="AE17" s="67"/>
      <c r="AF17" s="67"/>
      <c r="AG17" s="67"/>
      <c r="AH17" s="71"/>
      <c r="AI17" s="71"/>
      <c r="AJ17" s="71"/>
      <c r="AK17" s="104" t="str" cm="1">
        <f t="array" ref="AK17">_xlfn.IFS(ISBLANK(T17),"",T17="N/A","N/A",_xlfn.DAYS($C$8,T17)&lt;=180,"Yes",_xlfn.DAYS($C$8,T17)&gt;180,"No")</f>
        <v/>
      </c>
      <c r="AL17" s="77" t="str" cm="1">
        <f t="array" ref="AL17">_xlfn.IFS(ISBLANK(W17),"",W17="N/A","N/A",_xlfn.DAYS(W17,X17)&lt;7,"Yes",_xlfn.DAYS(W17,X17)&gt;7,"No",_xlfn.DAYS(W17,X17)=7,"Yes")</f>
        <v/>
      </c>
      <c r="AM17" s="77" t="str" cm="1">
        <f t="array" ref="AM17">_xlfn.IFS(ISBLANK(W17),"",W17="N/A","N/A",_xlfn.DAYS(Y17,W17)&lt;3,"Yes",_xlfn.DAYS(Y17,W17)&gt;3,"No",_xlfn.DAYS(Y17,W17)=3,"Yes")</f>
        <v/>
      </c>
      <c r="AN17" s="77" t="str" cm="1">
        <f t="array" ref="AN17">_xlfn.IFS(ISBLANK(AA17),"",AA17="N/A","N/A",_xlfn.DAYS(AB17,AA17)&lt;3,"Yes",_xlfn.DAYS(AB17,AA17)&gt;3,"No",_xlfn.DAYS(AB17,AA17)=3,"Yes")</f>
        <v/>
      </c>
      <c r="AT17" s="69"/>
    </row>
    <row r="18" spans="1:47" ht="16.5" customHeight="1" x14ac:dyDescent="0.25">
      <c r="A18" s="52"/>
      <c r="B18" s="70"/>
      <c r="C18" s="52"/>
      <c r="D18" s="66"/>
      <c r="E18" s="66"/>
      <c r="F18" s="66"/>
      <c r="G18" s="66"/>
      <c r="H18" s="68"/>
      <c r="I18" s="52"/>
      <c r="J18" s="68"/>
      <c r="K18" s="68"/>
      <c r="L18" s="68"/>
      <c r="M18" s="67"/>
      <c r="N18" s="68"/>
      <c r="O18" s="68"/>
      <c r="P18" s="68"/>
      <c r="Q18" s="68"/>
      <c r="R18" s="68"/>
      <c r="S18" s="11"/>
      <c r="T18" s="104"/>
      <c r="U18" s="104"/>
      <c r="V18" s="67"/>
      <c r="W18" s="77"/>
      <c r="X18" s="77"/>
      <c r="Y18" s="77"/>
      <c r="Z18" s="68"/>
      <c r="AA18" s="77"/>
      <c r="AB18" s="77"/>
      <c r="AC18" s="68"/>
      <c r="AD18" s="67"/>
      <c r="AE18" s="67"/>
      <c r="AF18" s="67"/>
      <c r="AG18" s="67"/>
      <c r="AH18" s="71"/>
      <c r="AI18" s="71"/>
      <c r="AJ18" s="71"/>
      <c r="AK18" s="104" t="str" cm="1">
        <f t="array" ref="AK18">_xlfn.IFS(ISBLANK(T18),"",T18="N/A","N/A",_xlfn.DAYS($C$8,T18)&lt;=180,"Yes",_xlfn.DAYS($C$8,T18)&gt;180,"No")</f>
        <v/>
      </c>
      <c r="AL18" s="77" t="str" cm="1">
        <f t="array" ref="AL18">_xlfn.IFS(ISBLANK(W18),"",W18="N/A","N/A",_xlfn.DAYS(W18,X18)&lt;7,"Yes",_xlfn.DAYS(W18,X18)&gt;7,"No",_xlfn.DAYS(W18,X18)=7,"Yes")</f>
        <v/>
      </c>
      <c r="AM18" s="77" t="str" cm="1">
        <f t="array" ref="AM18">_xlfn.IFS(ISBLANK(W18),"",W18="N/A","N/A",_xlfn.DAYS(Y18,W18)&lt;3,"Yes",_xlfn.DAYS(Y18,W18)&gt;3,"No",_xlfn.DAYS(Y18,W18)=3,"Yes")</f>
        <v/>
      </c>
      <c r="AN18" s="77" t="str" cm="1">
        <f t="array" ref="AN18">_xlfn.IFS(ISBLANK(AA18),"",AA18="N/A","N/A",_xlfn.DAYS(AB18,AA18)&lt;3,"Yes",_xlfn.DAYS(AB18,AA18)&gt;3,"No",_xlfn.DAYS(AB18,AA18)=3,"Yes")</f>
        <v/>
      </c>
      <c r="AQ18" s="49" t="s">
        <v>139</v>
      </c>
      <c r="AR18" s="50" t="s">
        <v>26</v>
      </c>
      <c r="AT18" s="49" t="s">
        <v>177</v>
      </c>
      <c r="AU18" s="50" t="s">
        <v>26</v>
      </c>
    </row>
    <row r="19" spans="1:47" x14ac:dyDescent="0.25">
      <c r="A19" s="52"/>
      <c r="B19" s="70"/>
      <c r="C19" s="52"/>
      <c r="D19" s="66"/>
      <c r="E19" s="66"/>
      <c r="F19" s="66"/>
      <c r="G19" s="66"/>
      <c r="H19" s="68"/>
      <c r="I19" s="52"/>
      <c r="J19" s="68"/>
      <c r="K19" s="68"/>
      <c r="L19" s="68"/>
      <c r="M19" s="67"/>
      <c r="N19" s="68"/>
      <c r="O19" s="68"/>
      <c r="P19" s="68"/>
      <c r="Q19" s="68"/>
      <c r="R19" s="68"/>
      <c r="S19" s="11"/>
      <c r="T19" s="104"/>
      <c r="U19" s="104"/>
      <c r="V19" s="67"/>
      <c r="W19" s="77"/>
      <c r="X19" s="77"/>
      <c r="Y19" s="77"/>
      <c r="Z19" s="68"/>
      <c r="AA19" s="77"/>
      <c r="AB19" s="77"/>
      <c r="AC19" s="68"/>
      <c r="AD19" s="67"/>
      <c r="AE19" s="67"/>
      <c r="AF19" s="67"/>
      <c r="AG19" s="67"/>
      <c r="AH19" s="71"/>
      <c r="AI19" s="71"/>
      <c r="AJ19" s="71"/>
      <c r="AK19" s="104" t="str" cm="1">
        <f t="array" ref="AK19">_xlfn.IFS(ISBLANK(T19),"",T19="N/A","N/A",_xlfn.DAYS($C$8,T19)&lt;=180,"Yes",_xlfn.DAYS($C$8,T19)&gt;180,"No")</f>
        <v/>
      </c>
      <c r="AL19" s="77" t="str" cm="1">
        <f t="array" ref="AL19">_xlfn.IFS(ISBLANK(W19),"",W19="N/A","N/A",_xlfn.DAYS(W19,X19)&lt;7,"Yes",_xlfn.DAYS(W19,X19)&gt;7,"No",_xlfn.DAYS(W19,X19)=7,"Yes")</f>
        <v/>
      </c>
      <c r="AM19" s="77" t="str" cm="1">
        <f t="array" ref="AM19">_xlfn.IFS(ISBLANK(W19),"",W19="N/A","N/A",_xlfn.DAYS(Y19,W19)&lt;3,"Yes",_xlfn.DAYS(Y19,W19)&gt;3,"No",_xlfn.DAYS(Y19,W19)=3,"Yes")</f>
        <v/>
      </c>
      <c r="AN19" s="77" t="str" cm="1">
        <f t="array" ref="AN19">_xlfn.IFS(ISBLANK(AA19),"",AA19="N/A","N/A",_xlfn.DAYS(AB19,AA19)&lt;3,"Yes",_xlfn.DAYS(AB19,AA19)&gt;3,"No",_xlfn.DAYS(AB19,AA19)=3,"Yes")</f>
        <v/>
      </c>
      <c r="AQ19" s="81" t="s">
        <v>286</v>
      </c>
      <c r="AR19" s="52">
        <f>COUNTIF(AK12:AK140, "No")</f>
        <v>0</v>
      </c>
      <c r="AS19" s="58"/>
      <c r="AT19" s="52" t="s">
        <v>258</v>
      </c>
      <c r="AU19" s="52">
        <f>COUNTIF($V$12:$V$140,"Competitively Employed")</f>
        <v>0</v>
      </c>
    </row>
    <row r="20" spans="1:47" x14ac:dyDescent="0.25">
      <c r="A20" s="52"/>
      <c r="B20" s="70"/>
      <c r="C20" s="52"/>
      <c r="D20" s="66"/>
      <c r="E20" s="66"/>
      <c r="F20" s="66"/>
      <c r="G20" s="66"/>
      <c r="H20" s="68"/>
      <c r="I20" s="52"/>
      <c r="J20" s="68"/>
      <c r="K20" s="68"/>
      <c r="L20" s="68"/>
      <c r="M20" s="67"/>
      <c r="N20" s="68"/>
      <c r="O20" s="68"/>
      <c r="P20" s="68"/>
      <c r="Q20" s="68"/>
      <c r="R20" s="68"/>
      <c r="S20" s="11"/>
      <c r="T20" s="104"/>
      <c r="U20" s="104"/>
      <c r="V20" s="67"/>
      <c r="W20" s="77"/>
      <c r="X20" s="77"/>
      <c r="Y20" s="77"/>
      <c r="Z20" s="68"/>
      <c r="AA20" s="77"/>
      <c r="AB20" s="77"/>
      <c r="AC20" s="68"/>
      <c r="AD20" s="67"/>
      <c r="AE20" s="67"/>
      <c r="AF20" s="67"/>
      <c r="AG20" s="67"/>
      <c r="AH20" s="71"/>
      <c r="AI20" s="71"/>
      <c r="AJ20" s="71"/>
      <c r="AK20" s="104" t="str" cm="1">
        <f t="array" ref="AK20">_xlfn.IFS(ISBLANK(T20),"",T20="N/A","N/A",_xlfn.DAYS($C$8,T20)&lt;=180,"Yes",_xlfn.DAYS($C$8,T20)&gt;180,"No")</f>
        <v/>
      </c>
      <c r="AL20" s="77" t="str" cm="1">
        <f t="array" ref="AL20">_xlfn.IFS(ISBLANK(W20),"",W20="N/A","N/A",_xlfn.DAYS(W20,X20)&lt;7,"Yes",_xlfn.DAYS(W20,X20)&gt;7,"No",_xlfn.DAYS(W20,X20)=7,"Yes")</f>
        <v/>
      </c>
      <c r="AM20" s="77" t="str" cm="1">
        <f t="array" ref="AM20">_xlfn.IFS(ISBLANK(W20),"",W20="N/A","N/A",_xlfn.DAYS(Y20,W20)&lt;3,"Yes",_xlfn.DAYS(Y20,W20)&gt;3,"No",_xlfn.DAYS(Y20,W20)=3,"Yes")</f>
        <v/>
      </c>
      <c r="AN20" s="77" t="str" cm="1">
        <f t="array" ref="AN20">_xlfn.IFS(ISBLANK(AA20),"",AA20="N/A","N/A",_xlfn.DAYS(AB20,AA20)&lt;3,"Yes",_xlfn.DAYS(AB20,AA20)&gt;3,"No",_xlfn.DAYS(AB20,AA20)=3,"Yes")</f>
        <v/>
      </c>
      <c r="AQ20" s="81" t="s">
        <v>287</v>
      </c>
      <c r="AR20" s="52">
        <f>COUNTIF(AL12:AL140, "No")</f>
        <v>0</v>
      </c>
      <c r="AS20" s="58"/>
      <c r="AT20" s="52" t="s">
        <v>259</v>
      </c>
      <c r="AU20" s="52">
        <f>COUNTIF($V$12:$V$140,"Non-competitively Employed")</f>
        <v>0</v>
      </c>
    </row>
    <row r="21" spans="1:47" x14ac:dyDescent="0.25">
      <c r="A21" s="52"/>
      <c r="B21" s="70"/>
      <c r="C21" s="52"/>
      <c r="D21" s="66"/>
      <c r="E21" s="66"/>
      <c r="F21" s="66"/>
      <c r="G21" s="66"/>
      <c r="H21" s="68"/>
      <c r="I21" s="52"/>
      <c r="J21" s="68"/>
      <c r="K21" s="68"/>
      <c r="L21" s="68"/>
      <c r="M21" s="67"/>
      <c r="N21" s="68"/>
      <c r="O21" s="68"/>
      <c r="P21" s="68"/>
      <c r="Q21" s="68"/>
      <c r="R21" s="68"/>
      <c r="S21" s="11"/>
      <c r="T21" s="104"/>
      <c r="U21" s="104"/>
      <c r="V21" s="67"/>
      <c r="W21" s="77"/>
      <c r="X21" s="77"/>
      <c r="Y21" s="77"/>
      <c r="Z21" s="68"/>
      <c r="AA21" s="77"/>
      <c r="AB21" s="77"/>
      <c r="AC21" s="68"/>
      <c r="AD21" s="67"/>
      <c r="AE21" s="67"/>
      <c r="AF21" s="67"/>
      <c r="AG21" s="67"/>
      <c r="AH21" s="71"/>
      <c r="AI21" s="71"/>
      <c r="AJ21" s="71"/>
      <c r="AK21" s="104" t="str" cm="1">
        <f t="array" ref="AK21">_xlfn.IFS(ISBLANK(T21),"",T21="N/A","N/A",_xlfn.DAYS($C$8,T21)&lt;=180,"Yes",_xlfn.DAYS($C$8,T21)&gt;180,"No")</f>
        <v/>
      </c>
      <c r="AL21" s="77" t="str" cm="1">
        <f t="array" ref="AL21">_xlfn.IFS(ISBLANK(W21),"",W21="N/A","N/A",_xlfn.DAYS(W21,X21)&lt;7,"Yes",_xlfn.DAYS(W21,X21)&gt;7,"No",_xlfn.DAYS(W21,X21)=7,"Yes")</f>
        <v/>
      </c>
      <c r="AM21" s="77" t="str" cm="1">
        <f t="array" ref="AM21">_xlfn.IFS(ISBLANK(W21),"",W21="N/A","N/A",_xlfn.DAYS(Y21,W21)&lt;3,"Yes",_xlfn.DAYS(Y21,W21)&gt;3,"No",_xlfn.DAYS(Y21,W21)=3,"Yes")</f>
        <v/>
      </c>
      <c r="AN21" s="77" t="str" cm="1">
        <f t="array" ref="AN21">_xlfn.IFS(ISBLANK(AA21),"",AA21="N/A","N/A",_xlfn.DAYS(AB21,AA21)&lt;3,"Yes",_xlfn.DAYS(AB21,AA21)&gt;3,"No",_xlfn.DAYS(AB21,AA21)=3,"Yes")</f>
        <v/>
      </c>
      <c r="AQ21" s="81" t="s">
        <v>288</v>
      </c>
      <c r="AR21" s="52">
        <f>COUNTIF(AM12:AM140, "No")</f>
        <v>0</v>
      </c>
      <c r="AS21" s="58"/>
      <c r="AT21" s="81" t="s">
        <v>184</v>
      </c>
      <c r="AU21" s="52">
        <f>COUNTIF($V$12:$V$140,"Seeking Employment")</f>
        <v>0</v>
      </c>
    </row>
    <row r="22" spans="1:47" x14ac:dyDescent="0.25">
      <c r="A22" s="52"/>
      <c r="B22" s="70"/>
      <c r="C22" s="52"/>
      <c r="D22" s="66"/>
      <c r="E22" s="66"/>
      <c r="F22" s="66"/>
      <c r="G22" s="66"/>
      <c r="H22" s="68"/>
      <c r="I22" s="52"/>
      <c r="J22" s="68"/>
      <c r="K22" s="68"/>
      <c r="L22" s="68"/>
      <c r="M22" s="67"/>
      <c r="N22" s="68"/>
      <c r="O22" s="68"/>
      <c r="P22" s="68"/>
      <c r="Q22" s="68"/>
      <c r="R22" s="68"/>
      <c r="S22" s="11"/>
      <c r="T22" s="104"/>
      <c r="U22" s="104"/>
      <c r="V22" s="67"/>
      <c r="W22" s="77"/>
      <c r="X22" s="77"/>
      <c r="Y22" s="77"/>
      <c r="Z22" s="68"/>
      <c r="AA22" s="77"/>
      <c r="AB22" s="77"/>
      <c r="AC22" s="68"/>
      <c r="AD22" s="67"/>
      <c r="AE22" s="67"/>
      <c r="AF22" s="67"/>
      <c r="AG22" s="67"/>
      <c r="AH22" s="71"/>
      <c r="AI22" s="71"/>
      <c r="AJ22" s="71"/>
      <c r="AK22" s="104" t="str" cm="1">
        <f t="array" ref="AK22">_xlfn.IFS(ISBLANK(T22),"",T22="N/A","N/A",_xlfn.DAYS($C$8,T22)&lt;=180,"Yes",_xlfn.DAYS($C$8,T22)&gt;180,"No")</f>
        <v/>
      </c>
      <c r="AL22" s="77" t="str" cm="1">
        <f t="array" ref="AL22">_xlfn.IFS(ISBLANK(W22),"",W22="N/A","N/A",_xlfn.DAYS(W22,X22)&lt;7,"Yes",_xlfn.DAYS(W22,X22)&gt;7,"No",_xlfn.DAYS(W22,X22)=7,"Yes")</f>
        <v/>
      </c>
      <c r="AM22" s="77" t="str" cm="1">
        <f t="array" ref="AM22">_xlfn.IFS(ISBLANK(W22),"",W22="N/A","N/A",_xlfn.DAYS(Y22,W22)&lt;3,"Yes",_xlfn.DAYS(Y22,W22)&gt;3,"No",_xlfn.DAYS(Y22,W22)=3,"Yes")</f>
        <v/>
      </c>
      <c r="AN22" s="77" t="str" cm="1">
        <f t="array" ref="AN22">_xlfn.IFS(ISBLANK(AA22),"",AA22="N/A","N/A",_xlfn.DAYS(AB22,AA22)&lt;3,"Yes",_xlfn.DAYS(AB22,AA22)&gt;3,"No",_xlfn.DAYS(AB22,AA22)=3,"Yes")</f>
        <v/>
      </c>
      <c r="AQ22" s="81" t="s">
        <v>289</v>
      </c>
      <c r="AR22" s="52">
        <f>COUNTIF(AN12:AN140, "No")</f>
        <v>0</v>
      </c>
      <c r="AS22" s="58"/>
      <c r="AT22" s="81" t="s">
        <v>187</v>
      </c>
      <c r="AU22" s="52">
        <f>COUNTIF($V$12:$V$140,"Enrolled in School")</f>
        <v>0</v>
      </c>
    </row>
    <row r="23" spans="1:47" x14ac:dyDescent="0.25">
      <c r="A23" s="52"/>
      <c r="B23" s="70"/>
      <c r="C23" s="52"/>
      <c r="D23" s="66"/>
      <c r="E23" s="66"/>
      <c r="F23" s="66"/>
      <c r="G23" s="66"/>
      <c r="H23" s="68"/>
      <c r="I23" s="52"/>
      <c r="J23" s="68"/>
      <c r="K23" s="68"/>
      <c r="L23" s="68"/>
      <c r="M23" s="67"/>
      <c r="N23" s="68"/>
      <c r="O23" s="68"/>
      <c r="P23" s="68"/>
      <c r="Q23" s="68"/>
      <c r="R23" s="68"/>
      <c r="S23" s="11"/>
      <c r="T23" s="104"/>
      <c r="U23" s="104"/>
      <c r="V23" s="67"/>
      <c r="W23" s="77"/>
      <c r="X23" s="77"/>
      <c r="Y23" s="77"/>
      <c r="Z23" s="68"/>
      <c r="AA23" s="77"/>
      <c r="AB23" s="77"/>
      <c r="AC23" s="68"/>
      <c r="AD23" s="67"/>
      <c r="AE23" s="67"/>
      <c r="AF23" s="67"/>
      <c r="AG23" s="67"/>
      <c r="AH23" s="71"/>
      <c r="AI23" s="71"/>
      <c r="AJ23" s="71"/>
      <c r="AK23" s="104" t="str" cm="1">
        <f t="array" ref="AK23">_xlfn.IFS(ISBLANK(T23),"",T23="N/A","N/A",_xlfn.DAYS($C$8,T23)&lt;=180,"Yes",_xlfn.DAYS($C$8,T23)&gt;180,"No")</f>
        <v/>
      </c>
      <c r="AL23" s="77" t="str" cm="1">
        <f t="array" ref="AL23">_xlfn.IFS(ISBLANK(W23),"",W23="N/A","N/A",_xlfn.DAYS(W23,X23)&lt;7,"Yes",_xlfn.DAYS(W23,X23)&gt;7,"No",_xlfn.DAYS(W23,X23)=7,"Yes")</f>
        <v/>
      </c>
      <c r="AM23" s="77" t="str" cm="1">
        <f t="array" ref="AM23">_xlfn.IFS(ISBLANK(W23),"",W23="N/A","N/A",_xlfn.DAYS(Y23,W23)&lt;3,"Yes",_xlfn.DAYS(Y23,W23)&gt;3,"No",_xlfn.DAYS(Y23,W23)=3,"Yes")</f>
        <v/>
      </c>
      <c r="AN23" s="77" t="str" cm="1">
        <f t="array" ref="AN23">_xlfn.IFS(ISBLANK(AA23),"",AA23="N/A","N/A",_xlfn.DAYS(AB23,AA23)&lt;3,"Yes",_xlfn.DAYS(AB23,AA23)&gt;3,"No",_xlfn.DAYS(AB23,AA23)=3,"Yes")</f>
        <v/>
      </c>
      <c r="AQ23" s="52" t="s">
        <v>232</v>
      </c>
      <c r="AR23" s="52">
        <f>COUNTIFS(N4:N8,"&gt;=0",O4:O8,"&lt;6")</f>
        <v>0</v>
      </c>
      <c r="AS23" s="58"/>
      <c r="AT23" s="81" t="s">
        <v>185</v>
      </c>
      <c r="AU23" s="52">
        <f>COUNTIF($V$12:$V$140,"Unemployed (Not Seeking)")</f>
        <v>0</v>
      </c>
    </row>
    <row r="24" spans="1:47" x14ac:dyDescent="0.25">
      <c r="A24" s="52"/>
      <c r="B24" s="70"/>
      <c r="C24" s="52"/>
      <c r="D24" s="66"/>
      <c r="E24" s="66"/>
      <c r="F24" s="66"/>
      <c r="G24" s="66"/>
      <c r="H24" s="68"/>
      <c r="I24" s="52"/>
      <c r="J24" s="68"/>
      <c r="K24" s="68"/>
      <c r="L24" s="68"/>
      <c r="M24" s="67"/>
      <c r="N24" s="68"/>
      <c r="O24" s="68"/>
      <c r="P24" s="68"/>
      <c r="Q24" s="68"/>
      <c r="R24" s="68"/>
      <c r="S24" s="11"/>
      <c r="T24" s="104"/>
      <c r="U24" s="104"/>
      <c r="V24" s="67"/>
      <c r="W24" s="77"/>
      <c r="X24" s="77"/>
      <c r="Y24" s="77"/>
      <c r="Z24" s="68"/>
      <c r="AA24" s="77"/>
      <c r="AB24" s="77"/>
      <c r="AC24" s="68"/>
      <c r="AD24" s="67"/>
      <c r="AE24" s="67"/>
      <c r="AF24" s="67"/>
      <c r="AG24" s="67"/>
      <c r="AH24" s="71"/>
      <c r="AI24" s="71"/>
      <c r="AJ24" s="71"/>
      <c r="AK24" s="104" t="str" cm="1">
        <f t="array" ref="AK24">_xlfn.IFS(ISBLANK(T24),"",T24="N/A","N/A",_xlfn.DAYS($C$8,T24)&lt;=180,"Yes",_xlfn.DAYS($C$8,T24)&gt;180,"No")</f>
        <v/>
      </c>
      <c r="AL24" s="77" t="str" cm="1">
        <f t="array" ref="AL24">_xlfn.IFS(ISBLANK(W24),"",W24="N/A","N/A",_xlfn.DAYS(W24,X24)&lt;7,"Yes",_xlfn.DAYS(W24,X24)&gt;7,"No",_xlfn.DAYS(W24,X24)=7,"Yes")</f>
        <v/>
      </c>
      <c r="AM24" s="77" t="str" cm="1">
        <f t="array" ref="AM24">_xlfn.IFS(ISBLANK(W24),"",W24="N/A","N/A",_xlfn.DAYS(Y24,W24)&lt;3,"Yes",_xlfn.DAYS(Y24,W24)&gt;3,"No",_xlfn.DAYS(Y24,W24)=3,"Yes")</f>
        <v/>
      </c>
      <c r="AN24" s="77" t="str" cm="1">
        <f t="array" ref="AN24">_xlfn.IFS(ISBLANK(AA24),"",AA24="N/A","N/A",_xlfn.DAYS(AB24,AA24)&lt;3,"Yes",_xlfn.DAYS(AB24,AA24)&gt;3,"No",_xlfn.DAYS(AB24,AA24)=3,"Yes")</f>
        <v/>
      </c>
      <c r="AQ24" s="101" t="s">
        <v>26</v>
      </c>
      <c r="AR24" s="52">
        <f>SUM(AR19:AR23)</f>
        <v>0</v>
      </c>
      <c r="AS24" s="58"/>
      <c r="AT24" s="56" t="s">
        <v>26</v>
      </c>
      <c r="AU24" s="52">
        <f>SUM(AU19:AU23)</f>
        <v>0</v>
      </c>
    </row>
    <row r="25" spans="1:47" x14ac:dyDescent="0.25">
      <c r="A25" s="52"/>
      <c r="B25" s="70"/>
      <c r="C25" s="52"/>
      <c r="D25" s="66"/>
      <c r="E25" s="66"/>
      <c r="F25" s="66"/>
      <c r="G25" s="66"/>
      <c r="H25" s="68"/>
      <c r="I25" s="52"/>
      <c r="J25" s="68"/>
      <c r="K25" s="68"/>
      <c r="L25" s="68"/>
      <c r="M25" s="67"/>
      <c r="N25" s="68"/>
      <c r="O25" s="68"/>
      <c r="P25" s="68"/>
      <c r="Q25" s="68"/>
      <c r="R25" s="68"/>
      <c r="S25" s="11"/>
      <c r="T25" s="104"/>
      <c r="U25" s="104"/>
      <c r="V25" s="67"/>
      <c r="W25" s="77"/>
      <c r="X25" s="77"/>
      <c r="Y25" s="77"/>
      <c r="Z25" s="68"/>
      <c r="AA25" s="77"/>
      <c r="AB25" s="77"/>
      <c r="AC25" s="68"/>
      <c r="AD25" s="67"/>
      <c r="AE25" s="67"/>
      <c r="AF25" s="67"/>
      <c r="AG25" s="67"/>
      <c r="AH25" s="71"/>
      <c r="AI25" s="71"/>
      <c r="AJ25" s="71"/>
      <c r="AK25" s="104" t="str" cm="1">
        <f t="array" ref="AK25">_xlfn.IFS(ISBLANK(T25),"",T25="N/A","N/A",_xlfn.DAYS($C$8,T25)&lt;=180,"Yes",_xlfn.DAYS($C$8,T25)&gt;180,"No")</f>
        <v/>
      </c>
      <c r="AL25" s="77" t="str" cm="1">
        <f t="array" ref="AL25">_xlfn.IFS(ISBLANK(W25),"",W25="N/A","N/A",_xlfn.DAYS(W25,X25)&lt;7,"Yes",_xlfn.DAYS(W25,X25)&gt;7,"No",_xlfn.DAYS(W25,X25)=7,"Yes")</f>
        <v/>
      </c>
      <c r="AM25" s="77" t="str" cm="1">
        <f t="array" ref="AM25">_xlfn.IFS(ISBLANK(W25),"",W25="N/A","N/A",_xlfn.DAYS(Y25,W25)&lt;3,"Yes",_xlfn.DAYS(Y25,W25)&gt;3,"No",_xlfn.DAYS(Y25,W25)=3,"Yes")</f>
        <v/>
      </c>
      <c r="AN25" s="77" t="str" cm="1">
        <f t="array" ref="AN25">_xlfn.IFS(ISBLANK(AA25),"",AA25="N/A","N/A",_xlfn.DAYS(AB25,AA25)&lt;3,"Yes",_xlfn.DAYS(AB25,AA25)&gt;3,"No",_xlfn.DAYS(AB25,AA25)=3,"Yes")</f>
        <v/>
      </c>
      <c r="AS25" s="58"/>
      <c r="AT25" s="58"/>
      <c r="AU25" s="58"/>
    </row>
    <row r="26" spans="1:47" x14ac:dyDescent="0.25">
      <c r="A26" s="52"/>
      <c r="B26" s="70"/>
      <c r="C26" s="52"/>
      <c r="D26" s="66"/>
      <c r="E26" s="66"/>
      <c r="F26" s="66"/>
      <c r="G26" s="66"/>
      <c r="H26" s="68"/>
      <c r="I26" s="52"/>
      <c r="J26" s="68"/>
      <c r="K26" s="68"/>
      <c r="L26" s="68"/>
      <c r="M26" s="67"/>
      <c r="N26" s="68"/>
      <c r="O26" s="68"/>
      <c r="P26" s="68"/>
      <c r="Q26" s="68"/>
      <c r="R26" s="68"/>
      <c r="S26" s="11"/>
      <c r="T26" s="104"/>
      <c r="U26" s="104"/>
      <c r="V26" s="67"/>
      <c r="W26" s="77"/>
      <c r="X26" s="77"/>
      <c r="Y26" s="77"/>
      <c r="Z26" s="68"/>
      <c r="AA26" s="77"/>
      <c r="AB26" s="77"/>
      <c r="AC26" s="68"/>
      <c r="AD26" s="67"/>
      <c r="AE26" s="67"/>
      <c r="AF26" s="67"/>
      <c r="AG26" s="67"/>
      <c r="AH26" s="71"/>
      <c r="AI26" s="71"/>
      <c r="AJ26" s="71"/>
      <c r="AK26" s="104" t="str" cm="1">
        <f t="array" ref="AK26">_xlfn.IFS(ISBLANK(T26),"",T26="N/A","N/A",_xlfn.DAYS($C$8,T26)&lt;=180,"Yes",_xlfn.DAYS($C$8,T26)&gt;180,"No")</f>
        <v/>
      </c>
      <c r="AL26" s="77" t="str" cm="1">
        <f t="array" ref="AL26">_xlfn.IFS(ISBLANK(W26),"",W26="N/A","N/A",_xlfn.DAYS(W26,X26)&lt;7,"Yes",_xlfn.DAYS(W26,X26)&gt;7,"No",_xlfn.DAYS(W26,X26)=7,"Yes")</f>
        <v/>
      </c>
      <c r="AM26" s="77" t="str" cm="1">
        <f t="array" ref="AM26">_xlfn.IFS(ISBLANK(W26),"",W26="N/A","N/A",_xlfn.DAYS(Y26,W26)&lt;3,"Yes",_xlfn.DAYS(Y26,W26)&gt;3,"No",_xlfn.DAYS(Y26,W26)=3,"Yes")</f>
        <v/>
      </c>
      <c r="AN26" s="77" t="str" cm="1">
        <f t="array" ref="AN26">_xlfn.IFS(ISBLANK(AA26),"",AA26="N/A","N/A",_xlfn.DAYS(AB26,AA26)&lt;3,"Yes",_xlfn.DAYS(AB26,AA26)&gt;3,"No",_xlfn.DAYS(AB26,AA26)=3,"Yes")</f>
        <v/>
      </c>
    </row>
    <row r="27" spans="1:47" x14ac:dyDescent="0.25">
      <c r="A27" s="52"/>
      <c r="B27" s="70"/>
      <c r="C27" s="52"/>
      <c r="D27" s="66"/>
      <c r="E27" s="66"/>
      <c r="F27" s="66"/>
      <c r="G27" s="66"/>
      <c r="H27" s="68"/>
      <c r="I27" s="52"/>
      <c r="J27" s="68"/>
      <c r="K27" s="68"/>
      <c r="L27" s="68"/>
      <c r="M27" s="67"/>
      <c r="N27" s="68"/>
      <c r="O27" s="68"/>
      <c r="P27" s="68"/>
      <c r="Q27" s="68"/>
      <c r="R27" s="68"/>
      <c r="S27" s="11"/>
      <c r="T27" s="104"/>
      <c r="U27" s="104"/>
      <c r="V27" s="67"/>
      <c r="W27" s="77"/>
      <c r="X27" s="77"/>
      <c r="Y27" s="77"/>
      <c r="Z27" s="68"/>
      <c r="AA27" s="77"/>
      <c r="AB27" s="77"/>
      <c r="AC27" s="68"/>
      <c r="AD27" s="67"/>
      <c r="AE27" s="67"/>
      <c r="AF27" s="67"/>
      <c r="AG27" s="67"/>
      <c r="AH27" s="71"/>
      <c r="AI27" s="71"/>
      <c r="AJ27" s="71"/>
      <c r="AK27" s="104" t="str" cm="1">
        <f t="array" ref="AK27">_xlfn.IFS(ISBLANK(T27),"",T27="N/A","N/A",_xlfn.DAYS($C$8,T27)&lt;=180,"Yes",_xlfn.DAYS($C$8,T27)&gt;180,"No")</f>
        <v/>
      </c>
      <c r="AL27" s="77" t="str" cm="1">
        <f t="array" ref="AL27">_xlfn.IFS(ISBLANK(W27),"",W27="N/A","N/A",_xlfn.DAYS(W27,X27)&lt;7,"Yes",_xlfn.DAYS(W27,X27)&gt;7,"No",_xlfn.DAYS(W27,X27)=7,"Yes")</f>
        <v/>
      </c>
      <c r="AM27" s="77" t="str" cm="1">
        <f t="array" ref="AM27">_xlfn.IFS(ISBLANK(W27),"",W27="N/A","N/A",_xlfn.DAYS(Y27,W27)&lt;3,"Yes",_xlfn.DAYS(Y27,W27)&gt;3,"No",_xlfn.DAYS(Y27,W27)=3,"Yes")</f>
        <v/>
      </c>
      <c r="AN27" s="77" t="str" cm="1">
        <f t="array" ref="AN27">_xlfn.IFS(ISBLANK(AA27),"",AA27="N/A","N/A",_xlfn.DAYS(AB27,AA27)&lt;3,"Yes",_xlfn.DAYS(AB27,AA27)&gt;3,"No",_xlfn.DAYS(AB27,AA27)=3,"Yes")</f>
        <v/>
      </c>
    </row>
    <row r="28" spans="1:47" x14ac:dyDescent="0.25">
      <c r="A28" s="52"/>
      <c r="B28" s="70"/>
      <c r="C28" s="52"/>
      <c r="D28" s="66"/>
      <c r="E28" s="66"/>
      <c r="F28" s="66"/>
      <c r="G28" s="66"/>
      <c r="H28" s="68"/>
      <c r="I28" s="52"/>
      <c r="J28" s="68"/>
      <c r="K28" s="68"/>
      <c r="L28" s="68"/>
      <c r="M28" s="67"/>
      <c r="N28" s="68"/>
      <c r="O28" s="68"/>
      <c r="P28" s="68"/>
      <c r="Q28" s="68"/>
      <c r="R28" s="68"/>
      <c r="S28" s="11"/>
      <c r="T28" s="104"/>
      <c r="U28" s="104"/>
      <c r="V28" s="67"/>
      <c r="W28" s="77"/>
      <c r="X28" s="77"/>
      <c r="Y28" s="77"/>
      <c r="Z28" s="68"/>
      <c r="AA28" s="77"/>
      <c r="AB28" s="77"/>
      <c r="AC28" s="68"/>
      <c r="AD28" s="67"/>
      <c r="AE28" s="67"/>
      <c r="AF28" s="67"/>
      <c r="AG28" s="67"/>
      <c r="AH28" s="71"/>
      <c r="AI28" s="71"/>
      <c r="AJ28" s="71"/>
      <c r="AK28" s="104" t="str" cm="1">
        <f t="array" ref="AK28">_xlfn.IFS(ISBLANK(T28),"",T28="N/A","N/A",_xlfn.DAYS($C$8,T28)&lt;=180,"Yes",_xlfn.DAYS($C$8,T28)&gt;180,"No")</f>
        <v/>
      </c>
      <c r="AL28" s="77" t="str" cm="1">
        <f t="array" ref="AL28">_xlfn.IFS(ISBLANK(W28),"",W28="N/A","N/A",_xlfn.DAYS(W28,X28)&lt;7,"Yes",_xlfn.DAYS(W28,X28)&gt;7,"No",_xlfn.DAYS(W28,X28)=7,"Yes")</f>
        <v/>
      </c>
      <c r="AM28" s="77" t="str" cm="1">
        <f t="array" ref="AM28">_xlfn.IFS(ISBLANK(W28),"",W28="N/A","N/A",_xlfn.DAYS(Y28,W28)&lt;3,"Yes",_xlfn.DAYS(Y28,W28)&gt;3,"No",_xlfn.DAYS(Y28,W28)=3,"Yes")</f>
        <v/>
      </c>
      <c r="AN28" s="77" t="str" cm="1">
        <f t="array" ref="AN28">_xlfn.IFS(ISBLANK(AA28),"",AA28="N/A","N/A",_xlfn.DAYS(AB28,AA28)&lt;3,"Yes",_xlfn.DAYS(AB28,AA28)&gt;3,"No",_xlfn.DAYS(AB28,AA28)=3,"Yes")</f>
        <v/>
      </c>
    </row>
    <row r="29" spans="1:47" x14ac:dyDescent="0.25">
      <c r="A29" s="52"/>
      <c r="B29" s="70"/>
      <c r="C29" s="52"/>
      <c r="D29" s="66"/>
      <c r="E29" s="66"/>
      <c r="F29" s="66"/>
      <c r="G29" s="66"/>
      <c r="H29" s="68"/>
      <c r="I29" s="52"/>
      <c r="J29" s="68"/>
      <c r="K29" s="68"/>
      <c r="L29" s="68"/>
      <c r="M29" s="67"/>
      <c r="N29" s="68"/>
      <c r="O29" s="68"/>
      <c r="P29" s="68"/>
      <c r="Q29" s="68"/>
      <c r="R29" s="68"/>
      <c r="S29" s="11"/>
      <c r="T29" s="104"/>
      <c r="U29" s="104"/>
      <c r="V29" s="67"/>
      <c r="W29" s="77"/>
      <c r="X29" s="77"/>
      <c r="Y29" s="77"/>
      <c r="Z29" s="68"/>
      <c r="AA29" s="77"/>
      <c r="AB29" s="77"/>
      <c r="AC29" s="68"/>
      <c r="AD29" s="67"/>
      <c r="AE29" s="67"/>
      <c r="AF29" s="67"/>
      <c r="AG29" s="67"/>
      <c r="AH29" s="71"/>
      <c r="AI29" s="71"/>
      <c r="AJ29" s="71"/>
      <c r="AK29" s="104" t="str" cm="1">
        <f t="array" ref="AK29">_xlfn.IFS(ISBLANK(T29),"",T29="N/A","N/A",_xlfn.DAYS($C$8,T29)&lt;=180,"Yes",_xlfn.DAYS($C$8,T29)&gt;180,"No")</f>
        <v/>
      </c>
      <c r="AL29" s="77" t="str" cm="1">
        <f t="array" ref="AL29">_xlfn.IFS(ISBLANK(W29),"",W29="N/A","N/A",_xlfn.DAYS(W29,X29)&lt;7,"Yes",_xlfn.DAYS(W29,X29)&gt;7,"No",_xlfn.DAYS(W29,X29)=7,"Yes")</f>
        <v/>
      </c>
      <c r="AM29" s="77" t="str" cm="1">
        <f t="array" ref="AM29">_xlfn.IFS(ISBLANK(W29),"",W29="N/A","N/A",_xlfn.DAYS(Y29,W29)&lt;3,"Yes",_xlfn.DAYS(Y29,W29)&gt;3,"No",_xlfn.DAYS(Y29,W29)=3,"Yes")</f>
        <v/>
      </c>
      <c r="AN29" s="77" t="str" cm="1">
        <f t="array" ref="AN29">_xlfn.IFS(ISBLANK(AA29),"",AA29="N/A","N/A",_xlfn.DAYS(AB29,AA29)&lt;3,"Yes",_xlfn.DAYS(AB29,AA29)&gt;3,"No",_xlfn.DAYS(AB29,AA29)=3,"Yes")</f>
        <v/>
      </c>
    </row>
    <row r="30" spans="1:47" x14ac:dyDescent="0.25">
      <c r="A30" s="52"/>
      <c r="B30" s="70"/>
      <c r="C30" s="52"/>
      <c r="D30" s="66"/>
      <c r="E30" s="66"/>
      <c r="F30" s="66"/>
      <c r="G30" s="66"/>
      <c r="H30" s="68"/>
      <c r="I30" s="52"/>
      <c r="J30" s="68"/>
      <c r="K30" s="68"/>
      <c r="L30" s="68"/>
      <c r="M30" s="67"/>
      <c r="N30" s="68"/>
      <c r="O30" s="68"/>
      <c r="P30" s="68"/>
      <c r="Q30" s="68"/>
      <c r="R30" s="68"/>
      <c r="S30" s="11"/>
      <c r="T30" s="104"/>
      <c r="U30" s="104"/>
      <c r="V30" s="67"/>
      <c r="W30" s="77"/>
      <c r="X30" s="77"/>
      <c r="Y30" s="77"/>
      <c r="Z30" s="68"/>
      <c r="AA30" s="77"/>
      <c r="AB30" s="77"/>
      <c r="AC30" s="68"/>
      <c r="AD30" s="67"/>
      <c r="AE30" s="67"/>
      <c r="AF30" s="67"/>
      <c r="AG30" s="67"/>
      <c r="AH30" s="71"/>
      <c r="AI30" s="71"/>
      <c r="AJ30" s="71"/>
      <c r="AK30" s="104" t="str" cm="1">
        <f t="array" ref="AK30">_xlfn.IFS(ISBLANK(T30),"",T30="N/A","N/A",_xlfn.DAYS($C$8,T30)&lt;=180,"Yes",_xlfn.DAYS($C$8,T30)&gt;180,"No")</f>
        <v/>
      </c>
      <c r="AL30" s="77" t="str" cm="1">
        <f t="array" ref="AL30">_xlfn.IFS(ISBLANK(W30),"",W30="N/A","N/A",_xlfn.DAYS(W30,X30)&lt;7,"Yes",_xlfn.DAYS(W30,X30)&gt;7,"No",_xlfn.DAYS(W30,X30)=7,"Yes")</f>
        <v/>
      </c>
      <c r="AM30" s="77" t="str" cm="1">
        <f t="array" ref="AM30">_xlfn.IFS(ISBLANK(W30),"",W30="N/A","N/A",_xlfn.DAYS(Y30,W30)&lt;3,"Yes",_xlfn.DAYS(Y30,W30)&gt;3,"No",_xlfn.DAYS(Y30,W30)=3,"Yes")</f>
        <v/>
      </c>
      <c r="AN30" s="77" t="str" cm="1">
        <f t="array" ref="AN30">_xlfn.IFS(ISBLANK(AA30),"",AA30="N/A","N/A",_xlfn.DAYS(AB30,AA30)&lt;3,"Yes",_xlfn.DAYS(AB30,AA30)&gt;3,"No",_xlfn.DAYS(AB30,AA30)=3,"Yes")</f>
        <v/>
      </c>
    </row>
    <row r="31" spans="1:47" x14ac:dyDescent="0.25">
      <c r="A31" s="52"/>
      <c r="B31" s="70"/>
      <c r="C31" s="52"/>
      <c r="D31" s="66"/>
      <c r="E31" s="66"/>
      <c r="F31" s="66"/>
      <c r="G31" s="66"/>
      <c r="H31" s="68"/>
      <c r="I31" s="52"/>
      <c r="J31" s="68"/>
      <c r="K31" s="68"/>
      <c r="L31" s="68"/>
      <c r="M31" s="67"/>
      <c r="N31" s="68"/>
      <c r="O31" s="68"/>
      <c r="P31" s="68"/>
      <c r="Q31" s="68"/>
      <c r="R31" s="68"/>
      <c r="S31" s="11"/>
      <c r="T31" s="104"/>
      <c r="U31" s="104"/>
      <c r="V31" s="67"/>
      <c r="W31" s="77"/>
      <c r="X31" s="77"/>
      <c r="Y31" s="77"/>
      <c r="Z31" s="68"/>
      <c r="AA31" s="77"/>
      <c r="AB31" s="77"/>
      <c r="AC31" s="68"/>
      <c r="AD31" s="67"/>
      <c r="AE31" s="67"/>
      <c r="AF31" s="67"/>
      <c r="AG31" s="67"/>
      <c r="AH31" s="71"/>
      <c r="AI31" s="71"/>
      <c r="AJ31" s="71"/>
      <c r="AK31" s="104" t="str" cm="1">
        <f t="array" ref="AK31">_xlfn.IFS(ISBLANK(T31),"",T31="N/A","N/A",_xlfn.DAYS($C$8,T31)&lt;=180,"Yes",_xlfn.DAYS($C$8,T31)&gt;180,"No")</f>
        <v/>
      </c>
      <c r="AL31" s="77" t="str" cm="1">
        <f t="array" ref="AL31">_xlfn.IFS(ISBLANK(W31),"",W31="N/A","N/A",_xlfn.DAYS(W31,X31)&lt;7,"Yes",_xlfn.DAYS(W31,X31)&gt;7,"No",_xlfn.DAYS(W31,X31)=7,"Yes")</f>
        <v/>
      </c>
      <c r="AM31" s="77" t="str" cm="1">
        <f t="array" ref="AM31">_xlfn.IFS(ISBLANK(W31),"",W31="N/A","N/A",_xlfn.DAYS(Y31,W31)&lt;3,"Yes",_xlfn.DAYS(Y31,W31)&gt;3,"No",_xlfn.DAYS(Y31,W31)=3,"Yes")</f>
        <v/>
      </c>
      <c r="AN31" s="77" t="str" cm="1">
        <f t="array" ref="AN31">_xlfn.IFS(ISBLANK(AA31),"",AA31="N/A","N/A",_xlfn.DAYS(AB31,AA31)&lt;3,"Yes",_xlfn.DAYS(AB31,AA31)&gt;3,"No",_xlfn.DAYS(AB31,AA31)=3,"Yes")</f>
        <v/>
      </c>
    </row>
    <row r="32" spans="1:47" x14ac:dyDescent="0.25">
      <c r="A32" s="52"/>
      <c r="B32" s="70"/>
      <c r="C32" s="52"/>
      <c r="D32" s="66"/>
      <c r="E32" s="66"/>
      <c r="F32" s="66"/>
      <c r="G32" s="66"/>
      <c r="H32" s="68"/>
      <c r="I32" s="52"/>
      <c r="J32" s="68"/>
      <c r="K32" s="68"/>
      <c r="L32" s="68"/>
      <c r="M32" s="67"/>
      <c r="N32" s="68"/>
      <c r="O32" s="68"/>
      <c r="P32" s="68"/>
      <c r="Q32" s="68"/>
      <c r="R32" s="68"/>
      <c r="S32" s="11"/>
      <c r="T32" s="104"/>
      <c r="U32" s="104"/>
      <c r="V32" s="67"/>
      <c r="W32" s="77"/>
      <c r="X32" s="77"/>
      <c r="Y32" s="77"/>
      <c r="Z32" s="68"/>
      <c r="AA32" s="77"/>
      <c r="AB32" s="77"/>
      <c r="AC32" s="68"/>
      <c r="AD32" s="67"/>
      <c r="AE32" s="67"/>
      <c r="AF32" s="67"/>
      <c r="AG32" s="67"/>
      <c r="AH32" s="71"/>
      <c r="AI32" s="71"/>
      <c r="AJ32" s="71"/>
      <c r="AK32" s="104" t="str" cm="1">
        <f t="array" ref="AK32">_xlfn.IFS(ISBLANK(T32),"",T32="N/A","N/A",_xlfn.DAYS($C$8,T32)&lt;=180,"Yes",_xlfn.DAYS($C$8,T32)&gt;180,"No")</f>
        <v/>
      </c>
      <c r="AL32" s="77" t="str" cm="1">
        <f t="array" ref="AL32">_xlfn.IFS(ISBLANK(W32),"",W32="N/A","N/A",_xlfn.DAYS(W32,X32)&lt;7,"Yes",_xlfn.DAYS(W32,X32)&gt;7,"No",_xlfn.DAYS(W32,X32)=7,"Yes")</f>
        <v/>
      </c>
      <c r="AM32" s="77" t="str" cm="1">
        <f t="array" ref="AM32">_xlfn.IFS(ISBLANK(W32),"",W32="N/A","N/A",_xlfn.DAYS(Y32,W32)&lt;3,"Yes",_xlfn.DAYS(Y32,W32)&gt;3,"No",_xlfn.DAYS(Y32,W32)=3,"Yes")</f>
        <v/>
      </c>
      <c r="AN32" s="77" t="str" cm="1">
        <f t="array" ref="AN32">_xlfn.IFS(ISBLANK(AA32),"",AA32="N/A","N/A",_xlfn.DAYS(AB32,AA32)&lt;3,"Yes",_xlfn.DAYS(AB32,AA32)&gt;3,"No",_xlfn.DAYS(AB32,AA32)=3,"Yes")</f>
        <v/>
      </c>
    </row>
    <row r="33" spans="1:40" x14ac:dyDescent="0.25">
      <c r="A33" s="52"/>
      <c r="B33" s="70"/>
      <c r="C33" s="52"/>
      <c r="D33" s="66"/>
      <c r="E33" s="66"/>
      <c r="F33" s="66"/>
      <c r="G33" s="66"/>
      <c r="H33" s="68"/>
      <c r="I33" s="52"/>
      <c r="J33" s="68"/>
      <c r="K33" s="68"/>
      <c r="L33" s="68"/>
      <c r="M33" s="67"/>
      <c r="N33" s="68"/>
      <c r="O33" s="68"/>
      <c r="P33" s="68"/>
      <c r="Q33" s="68"/>
      <c r="R33" s="68"/>
      <c r="S33" s="11"/>
      <c r="T33" s="104"/>
      <c r="U33" s="104"/>
      <c r="V33" s="67"/>
      <c r="W33" s="77"/>
      <c r="X33" s="77"/>
      <c r="Y33" s="77"/>
      <c r="Z33" s="68"/>
      <c r="AA33" s="77"/>
      <c r="AB33" s="77"/>
      <c r="AC33" s="68"/>
      <c r="AD33" s="67"/>
      <c r="AE33" s="67"/>
      <c r="AF33" s="67"/>
      <c r="AG33" s="67"/>
      <c r="AH33" s="71"/>
      <c r="AI33" s="71"/>
      <c r="AJ33" s="71"/>
      <c r="AK33" s="104" t="str" cm="1">
        <f t="array" ref="AK33">_xlfn.IFS(ISBLANK(T33),"",T33="N/A","N/A",_xlfn.DAYS($C$8,T33)&lt;=180,"Yes",_xlfn.DAYS($C$8,T33)&gt;180,"No")</f>
        <v/>
      </c>
      <c r="AL33" s="77" t="str" cm="1">
        <f t="array" ref="AL33">_xlfn.IFS(ISBLANK(W33),"",W33="N/A","N/A",_xlfn.DAYS(W33,X33)&lt;7,"Yes",_xlfn.DAYS(W33,X33)&gt;7,"No",_xlfn.DAYS(W33,X33)=7,"Yes")</f>
        <v/>
      </c>
      <c r="AM33" s="77" t="str" cm="1">
        <f t="array" ref="AM33">_xlfn.IFS(ISBLANK(W33),"",W33="N/A","N/A",_xlfn.DAYS(Y33,W33)&lt;3,"Yes",_xlfn.DAYS(Y33,W33)&gt;3,"No",_xlfn.DAYS(Y33,W33)=3,"Yes")</f>
        <v/>
      </c>
      <c r="AN33" s="77" t="str" cm="1">
        <f t="array" ref="AN33">_xlfn.IFS(ISBLANK(AA33),"",AA33="N/A","N/A",_xlfn.DAYS(AB33,AA33)&lt;3,"Yes",_xlfn.DAYS(AB33,AA33)&gt;3,"No",_xlfn.DAYS(AB33,AA33)=3,"Yes")</f>
        <v/>
      </c>
    </row>
    <row r="34" spans="1:40" x14ac:dyDescent="0.25">
      <c r="A34" s="52"/>
      <c r="B34" s="70"/>
      <c r="C34" s="52"/>
      <c r="D34" s="66"/>
      <c r="E34" s="66"/>
      <c r="F34" s="66"/>
      <c r="G34" s="66"/>
      <c r="H34" s="68"/>
      <c r="I34" s="52"/>
      <c r="J34" s="68"/>
      <c r="K34" s="68"/>
      <c r="L34" s="68"/>
      <c r="M34" s="67"/>
      <c r="N34" s="68"/>
      <c r="O34" s="68"/>
      <c r="P34" s="68"/>
      <c r="Q34" s="68"/>
      <c r="R34" s="68"/>
      <c r="S34" s="11"/>
      <c r="T34" s="104"/>
      <c r="U34" s="104"/>
      <c r="V34" s="67"/>
      <c r="W34" s="77"/>
      <c r="X34" s="77"/>
      <c r="Y34" s="77"/>
      <c r="Z34" s="68"/>
      <c r="AA34" s="77"/>
      <c r="AB34" s="77"/>
      <c r="AC34" s="68"/>
      <c r="AD34" s="67"/>
      <c r="AE34" s="67"/>
      <c r="AF34" s="67"/>
      <c r="AG34" s="67"/>
      <c r="AH34" s="71"/>
      <c r="AI34" s="71"/>
      <c r="AJ34" s="71"/>
      <c r="AK34" s="104" t="str" cm="1">
        <f t="array" ref="AK34">_xlfn.IFS(ISBLANK(T34),"",T34="N/A","N/A",_xlfn.DAYS($C$8,T34)&lt;=180,"Yes",_xlfn.DAYS($C$8,T34)&gt;180,"No")</f>
        <v/>
      </c>
      <c r="AL34" s="77" t="str" cm="1">
        <f t="array" ref="AL34">_xlfn.IFS(ISBLANK(W34),"",W34="N/A","N/A",_xlfn.DAYS(W34,X34)&lt;7,"Yes",_xlfn.DAYS(W34,X34)&gt;7,"No",_xlfn.DAYS(W34,X34)=7,"Yes")</f>
        <v/>
      </c>
      <c r="AM34" s="77" t="str" cm="1">
        <f t="array" ref="AM34">_xlfn.IFS(ISBLANK(W34),"",W34="N/A","N/A",_xlfn.DAYS(Y34,W34)&lt;3,"Yes",_xlfn.DAYS(Y34,W34)&gt;3,"No",_xlfn.DAYS(Y34,W34)=3,"Yes")</f>
        <v/>
      </c>
      <c r="AN34" s="77" t="str" cm="1">
        <f t="array" ref="AN34">_xlfn.IFS(ISBLANK(AA34),"",AA34="N/A","N/A",_xlfn.DAYS(AB34,AA34)&lt;3,"Yes",_xlfn.DAYS(AB34,AA34)&gt;3,"No",_xlfn.DAYS(AB34,AA34)=3,"Yes")</f>
        <v/>
      </c>
    </row>
    <row r="35" spans="1:40" x14ac:dyDescent="0.25">
      <c r="A35" s="52"/>
      <c r="B35" s="70"/>
      <c r="C35" s="52"/>
      <c r="D35" s="66"/>
      <c r="E35" s="66"/>
      <c r="F35" s="66"/>
      <c r="G35" s="66"/>
      <c r="H35" s="68"/>
      <c r="I35" s="52"/>
      <c r="J35" s="68"/>
      <c r="K35" s="68"/>
      <c r="L35" s="68"/>
      <c r="M35" s="67"/>
      <c r="N35" s="68"/>
      <c r="O35" s="68"/>
      <c r="P35" s="68"/>
      <c r="Q35" s="68"/>
      <c r="R35" s="68"/>
      <c r="S35" s="11"/>
      <c r="T35" s="104"/>
      <c r="U35" s="104"/>
      <c r="V35" s="67"/>
      <c r="W35" s="77"/>
      <c r="X35" s="77"/>
      <c r="Y35" s="77"/>
      <c r="Z35" s="68"/>
      <c r="AA35" s="77"/>
      <c r="AB35" s="77"/>
      <c r="AC35" s="68"/>
      <c r="AD35" s="67"/>
      <c r="AE35" s="67"/>
      <c r="AF35" s="67"/>
      <c r="AG35" s="67"/>
      <c r="AH35" s="71"/>
      <c r="AI35" s="71"/>
      <c r="AJ35" s="71"/>
      <c r="AK35" s="104" t="str" cm="1">
        <f t="array" ref="AK35">_xlfn.IFS(ISBLANK(T35),"",T35="N/A","N/A",_xlfn.DAYS($C$8,T35)&lt;=180,"Yes",_xlfn.DAYS($C$8,T35)&gt;180,"No")</f>
        <v/>
      </c>
      <c r="AL35" s="77" t="str" cm="1">
        <f t="array" ref="AL35">_xlfn.IFS(ISBLANK(W35),"",W35="N/A","N/A",_xlfn.DAYS(W35,X35)&lt;7,"Yes",_xlfn.DAYS(W35,X35)&gt;7,"No",_xlfn.DAYS(W35,X35)=7,"Yes")</f>
        <v/>
      </c>
      <c r="AM35" s="77" t="str" cm="1">
        <f t="array" ref="AM35">_xlfn.IFS(ISBLANK(W35),"",W35="N/A","N/A",_xlfn.DAYS(Y35,W35)&lt;3,"Yes",_xlfn.DAYS(Y35,W35)&gt;3,"No",_xlfn.DAYS(Y35,W35)=3,"Yes")</f>
        <v/>
      </c>
      <c r="AN35" s="77" t="str" cm="1">
        <f t="array" ref="AN35">_xlfn.IFS(ISBLANK(AA35),"",AA35="N/A","N/A",_xlfn.DAYS(AB35,AA35)&lt;3,"Yes",_xlfn.DAYS(AB35,AA35)&gt;3,"No",_xlfn.DAYS(AB35,AA35)=3,"Yes")</f>
        <v/>
      </c>
    </row>
    <row r="36" spans="1:40" x14ac:dyDescent="0.25">
      <c r="A36" s="52"/>
      <c r="B36" s="70"/>
      <c r="C36" s="52"/>
      <c r="D36" s="66"/>
      <c r="E36" s="66"/>
      <c r="F36" s="66"/>
      <c r="G36" s="66"/>
      <c r="H36" s="68"/>
      <c r="I36" s="52"/>
      <c r="J36" s="68"/>
      <c r="K36" s="68"/>
      <c r="L36" s="68"/>
      <c r="M36" s="67"/>
      <c r="N36" s="68"/>
      <c r="O36" s="68"/>
      <c r="P36" s="68"/>
      <c r="Q36" s="68"/>
      <c r="R36" s="68"/>
      <c r="S36" s="11"/>
      <c r="T36" s="104"/>
      <c r="U36" s="104"/>
      <c r="V36" s="67"/>
      <c r="W36" s="77"/>
      <c r="X36" s="77"/>
      <c r="Y36" s="77"/>
      <c r="Z36" s="68"/>
      <c r="AA36" s="77"/>
      <c r="AB36" s="77"/>
      <c r="AC36" s="68"/>
      <c r="AD36" s="67"/>
      <c r="AE36" s="67"/>
      <c r="AF36" s="67"/>
      <c r="AG36" s="67"/>
      <c r="AH36" s="71"/>
      <c r="AI36" s="71"/>
      <c r="AJ36" s="71"/>
      <c r="AK36" s="104" t="str" cm="1">
        <f t="array" ref="AK36">_xlfn.IFS(ISBLANK(T36),"",T36="N/A","N/A",_xlfn.DAYS($C$8,T36)&lt;=180,"Yes",_xlfn.DAYS($C$8,T36)&gt;180,"No")</f>
        <v/>
      </c>
      <c r="AL36" s="77" t="str" cm="1">
        <f t="array" ref="AL36">_xlfn.IFS(ISBLANK(W36),"",W36="N/A","N/A",_xlfn.DAYS(W36,X36)&lt;7,"Yes",_xlfn.DAYS(W36,X36)&gt;7,"No",_xlfn.DAYS(W36,X36)=7,"Yes")</f>
        <v/>
      </c>
      <c r="AM36" s="77" t="str" cm="1">
        <f t="array" ref="AM36">_xlfn.IFS(ISBLANK(W36),"",W36="N/A","N/A",_xlfn.DAYS(Y36,W36)&lt;3,"Yes",_xlfn.DAYS(Y36,W36)&gt;3,"No",_xlfn.DAYS(Y36,W36)=3,"Yes")</f>
        <v/>
      </c>
      <c r="AN36" s="77" t="str" cm="1">
        <f t="array" ref="AN36">_xlfn.IFS(ISBLANK(AA36),"",AA36="N/A","N/A",_xlfn.DAYS(AB36,AA36)&lt;3,"Yes",_xlfn.DAYS(AB36,AA36)&gt;3,"No",_xlfn.DAYS(AB36,AA36)=3,"Yes")</f>
        <v/>
      </c>
    </row>
    <row r="37" spans="1:40" x14ac:dyDescent="0.25">
      <c r="A37" s="52"/>
      <c r="B37" s="70"/>
      <c r="C37" s="52"/>
      <c r="D37" s="66"/>
      <c r="E37" s="66"/>
      <c r="F37" s="66"/>
      <c r="G37" s="66"/>
      <c r="H37" s="68"/>
      <c r="I37" s="52"/>
      <c r="J37" s="68"/>
      <c r="K37" s="68"/>
      <c r="L37" s="68"/>
      <c r="M37" s="67"/>
      <c r="N37" s="68"/>
      <c r="O37" s="68"/>
      <c r="P37" s="68"/>
      <c r="Q37" s="68"/>
      <c r="R37" s="68"/>
      <c r="S37" s="11"/>
      <c r="T37" s="104"/>
      <c r="U37" s="104"/>
      <c r="V37" s="67"/>
      <c r="W37" s="77"/>
      <c r="X37" s="77"/>
      <c r="Y37" s="77"/>
      <c r="Z37" s="68"/>
      <c r="AA37" s="77"/>
      <c r="AB37" s="77"/>
      <c r="AC37" s="68"/>
      <c r="AD37" s="67"/>
      <c r="AE37" s="67"/>
      <c r="AF37" s="67"/>
      <c r="AG37" s="67"/>
      <c r="AH37" s="71"/>
      <c r="AI37" s="71"/>
      <c r="AJ37" s="71"/>
      <c r="AK37" s="104" t="str" cm="1">
        <f t="array" ref="AK37">_xlfn.IFS(ISBLANK(T37),"",T37="N/A","N/A",_xlfn.DAYS($C$8,T37)&lt;=180,"Yes",_xlfn.DAYS($C$8,T37)&gt;180,"No")</f>
        <v/>
      </c>
      <c r="AL37" s="77" t="str" cm="1">
        <f t="array" ref="AL37">_xlfn.IFS(ISBLANK(W37),"",W37="N/A","N/A",_xlfn.DAYS(W37,X37)&lt;7,"Yes",_xlfn.DAYS(W37,X37)&gt;7,"No",_xlfn.DAYS(W37,X37)=7,"Yes")</f>
        <v/>
      </c>
      <c r="AM37" s="77" t="str" cm="1">
        <f t="array" ref="AM37">_xlfn.IFS(ISBLANK(W37),"",W37="N/A","N/A",_xlfn.DAYS(Y37,W37)&lt;3,"Yes",_xlfn.DAYS(Y37,W37)&gt;3,"No",_xlfn.DAYS(Y37,W37)=3,"Yes")</f>
        <v/>
      </c>
      <c r="AN37" s="77" t="str" cm="1">
        <f t="array" ref="AN37">_xlfn.IFS(ISBLANK(AA37),"",AA37="N/A","N/A",_xlfn.DAYS(AB37,AA37)&lt;3,"Yes",_xlfn.DAYS(AB37,AA37)&gt;3,"No",_xlfn.DAYS(AB37,AA37)=3,"Yes")</f>
        <v/>
      </c>
    </row>
    <row r="38" spans="1:40" x14ac:dyDescent="0.25">
      <c r="A38" s="52"/>
      <c r="B38" s="70"/>
      <c r="C38" s="52"/>
      <c r="D38" s="66"/>
      <c r="E38" s="66"/>
      <c r="F38" s="66"/>
      <c r="G38" s="66"/>
      <c r="H38" s="68"/>
      <c r="I38" s="52"/>
      <c r="J38" s="68"/>
      <c r="K38" s="68"/>
      <c r="L38" s="68"/>
      <c r="M38" s="67"/>
      <c r="N38" s="68"/>
      <c r="O38" s="68"/>
      <c r="P38" s="68"/>
      <c r="Q38" s="68"/>
      <c r="R38" s="68"/>
      <c r="S38" s="11"/>
      <c r="T38" s="104"/>
      <c r="U38" s="104"/>
      <c r="V38" s="67"/>
      <c r="W38" s="77"/>
      <c r="X38" s="77"/>
      <c r="Y38" s="77"/>
      <c r="Z38" s="68"/>
      <c r="AA38" s="77"/>
      <c r="AB38" s="77"/>
      <c r="AC38" s="68"/>
      <c r="AD38" s="67"/>
      <c r="AE38" s="67"/>
      <c r="AF38" s="67"/>
      <c r="AG38" s="67"/>
      <c r="AH38" s="71"/>
      <c r="AI38" s="71"/>
      <c r="AJ38" s="71"/>
      <c r="AK38" s="104" t="str" cm="1">
        <f t="array" ref="AK38">_xlfn.IFS(ISBLANK(T38),"",T38="N/A","N/A",_xlfn.DAYS($C$8,T38)&lt;=180,"Yes",_xlfn.DAYS($C$8,T38)&gt;180,"No")</f>
        <v/>
      </c>
      <c r="AL38" s="77" t="str" cm="1">
        <f t="array" ref="AL38">_xlfn.IFS(ISBLANK(W38),"",W38="N/A","N/A",_xlfn.DAYS(W38,X38)&lt;7,"Yes",_xlfn.DAYS(W38,X38)&gt;7,"No",_xlfn.DAYS(W38,X38)=7,"Yes")</f>
        <v/>
      </c>
      <c r="AM38" s="77" t="str" cm="1">
        <f t="array" ref="AM38">_xlfn.IFS(ISBLANK(W38),"",W38="N/A","N/A",_xlfn.DAYS(Y38,W38)&lt;3,"Yes",_xlfn.DAYS(Y38,W38)&gt;3,"No",_xlfn.DAYS(Y38,W38)=3,"Yes")</f>
        <v/>
      </c>
      <c r="AN38" s="77" t="str" cm="1">
        <f t="array" ref="AN38">_xlfn.IFS(ISBLANK(AA38),"",AA38="N/A","N/A",_xlfn.DAYS(AB38,AA38)&lt;3,"Yes",_xlfn.DAYS(AB38,AA38)&gt;3,"No",_xlfn.DAYS(AB38,AA38)=3,"Yes")</f>
        <v/>
      </c>
    </row>
    <row r="39" spans="1:40" x14ac:dyDescent="0.25">
      <c r="A39" s="52"/>
      <c r="B39" s="70"/>
      <c r="C39" s="52"/>
      <c r="D39" s="66"/>
      <c r="E39" s="66"/>
      <c r="F39" s="66"/>
      <c r="G39" s="66"/>
      <c r="H39" s="68"/>
      <c r="I39" s="52"/>
      <c r="J39" s="68"/>
      <c r="K39" s="68"/>
      <c r="L39" s="68"/>
      <c r="M39" s="67"/>
      <c r="N39" s="68"/>
      <c r="O39" s="68"/>
      <c r="P39" s="68"/>
      <c r="Q39" s="68"/>
      <c r="R39" s="68"/>
      <c r="S39" s="11"/>
      <c r="T39" s="104"/>
      <c r="U39" s="104"/>
      <c r="V39" s="67"/>
      <c r="W39" s="77"/>
      <c r="X39" s="77"/>
      <c r="Y39" s="77"/>
      <c r="Z39" s="68"/>
      <c r="AA39" s="77"/>
      <c r="AB39" s="77"/>
      <c r="AC39" s="68"/>
      <c r="AD39" s="67"/>
      <c r="AE39" s="67"/>
      <c r="AF39" s="67"/>
      <c r="AG39" s="67"/>
      <c r="AH39" s="71"/>
      <c r="AI39" s="71"/>
      <c r="AJ39" s="71"/>
      <c r="AK39" s="104" t="str" cm="1">
        <f t="array" ref="AK39">_xlfn.IFS(ISBLANK(T39),"",T39="N/A","N/A",_xlfn.DAYS($C$8,T39)&lt;=180,"Yes",_xlfn.DAYS($C$8,T39)&gt;180,"No")</f>
        <v/>
      </c>
      <c r="AL39" s="77" t="str" cm="1">
        <f t="array" ref="AL39">_xlfn.IFS(ISBLANK(W39),"",W39="N/A","N/A",_xlfn.DAYS(W39,X39)&lt;7,"Yes",_xlfn.DAYS(W39,X39)&gt;7,"No",_xlfn.DAYS(W39,X39)=7,"Yes")</f>
        <v/>
      </c>
      <c r="AM39" s="77" t="str" cm="1">
        <f t="array" ref="AM39">_xlfn.IFS(ISBLANK(W39),"",W39="N/A","N/A",_xlfn.DAYS(Y39,W39)&lt;3,"Yes",_xlfn.DAYS(Y39,W39)&gt;3,"No",_xlfn.DAYS(Y39,W39)=3,"Yes")</f>
        <v/>
      </c>
      <c r="AN39" s="77" t="str" cm="1">
        <f t="array" ref="AN39">_xlfn.IFS(ISBLANK(AA39),"",AA39="N/A","N/A",_xlfn.DAYS(AB39,AA39)&lt;3,"Yes",_xlfn.DAYS(AB39,AA39)&gt;3,"No",_xlfn.DAYS(AB39,AA39)=3,"Yes")</f>
        <v/>
      </c>
    </row>
    <row r="40" spans="1:40" x14ac:dyDescent="0.25">
      <c r="A40" s="52"/>
      <c r="B40" s="70"/>
      <c r="C40" s="52"/>
      <c r="D40" s="66"/>
      <c r="E40" s="66"/>
      <c r="F40" s="66"/>
      <c r="G40" s="66"/>
      <c r="H40" s="68"/>
      <c r="I40" s="52"/>
      <c r="J40" s="68"/>
      <c r="K40" s="68"/>
      <c r="L40" s="68"/>
      <c r="M40" s="67"/>
      <c r="N40" s="68"/>
      <c r="O40" s="68"/>
      <c r="P40" s="68"/>
      <c r="Q40" s="68"/>
      <c r="R40" s="68"/>
      <c r="S40" s="11"/>
      <c r="T40" s="104"/>
      <c r="U40" s="104"/>
      <c r="V40" s="67"/>
      <c r="W40" s="77"/>
      <c r="X40" s="77"/>
      <c r="Y40" s="77"/>
      <c r="Z40" s="68"/>
      <c r="AA40" s="77"/>
      <c r="AB40" s="77"/>
      <c r="AC40" s="68"/>
      <c r="AD40" s="67"/>
      <c r="AE40" s="67"/>
      <c r="AF40" s="67"/>
      <c r="AG40" s="67"/>
      <c r="AH40" s="71"/>
      <c r="AI40" s="71"/>
      <c r="AJ40" s="71"/>
      <c r="AK40" s="104" t="str" cm="1">
        <f t="array" ref="AK40">_xlfn.IFS(ISBLANK(T40),"",T40="N/A","N/A",_xlfn.DAYS($C$8,T40)&lt;=180,"Yes",_xlfn.DAYS($C$8,T40)&gt;180,"No")</f>
        <v/>
      </c>
      <c r="AL40" s="77" t="str" cm="1">
        <f t="array" ref="AL40">_xlfn.IFS(ISBLANK(W40),"",W40="N/A","N/A",_xlfn.DAYS(W40,X40)&lt;7,"Yes",_xlfn.DAYS(W40,X40)&gt;7,"No",_xlfn.DAYS(W40,X40)=7,"Yes")</f>
        <v/>
      </c>
      <c r="AM40" s="77" t="str" cm="1">
        <f t="array" ref="AM40">_xlfn.IFS(ISBLANK(W40),"",W40="N/A","N/A",_xlfn.DAYS(Y40,W40)&lt;3,"Yes",_xlfn.DAYS(Y40,W40)&gt;3,"No",_xlfn.DAYS(Y40,W40)=3,"Yes")</f>
        <v/>
      </c>
      <c r="AN40" s="77" t="str" cm="1">
        <f t="array" ref="AN40">_xlfn.IFS(ISBLANK(AA40),"",AA40="N/A","N/A",_xlfn.DAYS(AB40,AA40)&lt;3,"Yes",_xlfn.DAYS(AB40,AA40)&gt;3,"No",_xlfn.DAYS(AB40,AA40)=3,"Yes")</f>
        <v/>
      </c>
    </row>
    <row r="41" spans="1:40" x14ac:dyDescent="0.25">
      <c r="A41" s="52"/>
      <c r="B41" s="70"/>
      <c r="C41" s="52"/>
      <c r="D41" s="66"/>
      <c r="E41" s="66"/>
      <c r="F41" s="66"/>
      <c r="G41" s="66"/>
      <c r="H41" s="68"/>
      <c r="I41" s="52"/>
      <c r="J41" s="68"/>
      <c r="K41" s="68"/>
      <c r="L41" s="68"/>
      <c r="M41" s="67"/>
      <c r="N41" s="68"/>
      <c r="O41" s="68"/>
      <c r="P41" s="68"/>
      <c r="Q41" s="68"/>
      <c r="R41" s="68"/>
      <c r="S41" s="11"/>
      <c r="T41" s="104"/>
      <c r="U41" s="104"/>
      <c r="V41" s="67"/>
      <c r="W41" s="77"/>
      <c r="X41" s="77"/>
      <c r="Y41" s="77"/>
      <c r="Z41" s="68"/>
      <c r="AA41" s="77"/>
      <c r="AB41" s="77"/>
      <c r="AC41" s="68"/>
      <c r="AD41" s="67"/>
      <c r="AE41" s="67"/>
      <c r="AF41" s="67"/>
      <c r="AG41" s="67"/>
      <c r="AH41" s="71"/>
      <c r="AI41" s="71"/>
      <c r="AJ41" s="71"/>
      <c r="AK41" s="104" t="str" cm="1">
        <f t="array" ref="AK41">_xlfn.IFS(ISBLANK(T41),"",T41="N/A","N/A",_xlfn.DAYS($C$8,T41)&lt;=180,"Yes",_xlfn.DAYS($C$8,T41)&gt;180,"No")</f>
        <v/>
      </c>
      <c r="AL41" s="77" t="str" cm="1">
        <f t="array" ref="AL41">_xlfn.IFS(ISBLANK(W41),"",W41="N/A","N/A",_xlfn.DAYS(W41,X41)&lt;7,"Yes",_xlfn.DAYS(W41,X41)&gt;7,"No",_xlfn.DAYS(W41,X41)=7,"Yes")</f>
        <v/>
      </c>
      <c r="AM41" s="77" t="str" cm="1">
        <f t="array" ref="AM41">_xlfn.IFS(ISBLANK(W41),"",W41="N/A","N/A",_xlfn.DAYS(Y41,W41)&lt;3,"Yes",_xlfn.DAYS(Y41,W41)&gt;3,"No",_xlfn.DAYS(Y41,W41)=3,"Yes")</f>
        <v/>
      </c>
      <c r="AN41" s="77" t="str" cm="1">
        <f t="array" ref="AN41">_xlfn.IFS(ISBLANK(AA41),"",AA41="N/A","N/A",_xlfn.DAYS(AB41,AA41)&lt;3,"Yes",_xlfn.DAYS(AB41,AA41)&gt;3,"No",_xlfn.DAYS(AB41,AA41)=3,"Yes")</f>
        <v/>
      </c>
    </row>
    <row r="42" spans="1:40" x14ac:dyDescent="0.25">
      <c r="A42" s="52"/>
      <c r="B42" s="70"/>
      <c r="C42" s="52"/>
      <c r="D42" s="66"/>
      <c r="E42" s="66"/>
      <c r="F42" s="66"/>
      <c r="G42" s="66"/>
      <c r="H42" s="68"/>
      <c r="I42" s="52"/>
      <c r="J42" s="68"/>
      <c r="K42" s="68"/>
      <c r="L42" s="68"/>
      <c r="M42" s="67"/>
      <c r="N42" s="68"/>
      <c r="O42" s="68"/>
      <c r="P42" s="68"/>
      <c r="Q42" s="68"/>
      <c r="R42" s="68"/>
      <c r="S42" s="11"/>
      <c r="T42" s="104"/>
      <c r="U42" s="104"/>
      <c r="V42" s="67"/>
      <c r="W42" s="77"/>
      <c r="X42" s="77"/>
      <c r="Y42" s="77"/>
      <c r="Z42" s="68"/>
      <c r="AA42" s="77"/>
      <c r="AB42" s="77"/>
      <c r="AC42" s="68"/>
      <c r="AD42" s="67"/>
      <c r="AE42" s="67"/>
      <c r="AF42" s="67"/>
      <c r="AG42" s="67"/>
      <c r="AH42" s="71"/>
      <c r="AI42" s="71"/>
      <c r="AJ42" s="71"/>
      <c r="AK42" s="104" t="str" cm="1">
        <f t="array" ref="AK42">_xlfn.IFS(ISBLANK(T42),"",T42="N/A","N/A",_xlfn.DAYS($C$8,T42)&lt;=180,"Yes",_xlfn.DAYS($C$8,T42)&gt;180,"No")</f>
        <v/>
      </c>
      <c r="AL42" s="77" t="str" cm="1">
        <f t="array" ref="AL42">_xlfn.IFS(ISBLANK(W42),"",W42="N/A","N/A",_xlfn.DAYS(W42,X42)&lt;7,"Yes",_xlfn.DAYS(W42,X42)&gt;7,"No",_xlfn.DAYS(W42,X42)=7,"Yes")</f>
        <v/>
      </c>
      <c r="AM42" s="77" t="str" cm="1">
        <f t="array" ref="AM42">_xlfn.IFS(ISBLANK(W42),"",W42="N/A","N/A",_xlfn.DAYS(Y42,W42)&lt;3,"Yes",_xlfn.DAYS(Y42,W42)&gt;3,"No",_xlfn.DAYS(Y42,W42)=3,"Yes")</f>
        <v/>
      </c>
      <c r="AN42" s="77" t="str" cm="1">
        <f t="array" ref="AN42">_xlfn.IFS(ISBLANK(AA42),"",AA42="N/A","N/A",_xlfn.DAYS(AB42,AA42)&lt;3,"Yes",_xlfn.DAYS(AB42,AA42)&gt;3,"No",_xlfn.DAYS(AB42,AA42)=3,"Yes")</f>
        <v/>
      </c>
    </row>
    <row r="43" spans="1:40" x14ac:dyDescent="0.25">
      <c r="A43" s="52"/>
      <c r="B43" s="70"/>
      <c r="C43" s="52"/>
      <c r="D43" s="66"/>
      <c r="E43" s="66"/>
      <c r="F43" s="66"/>
      <c r="G43" s="66"/>
      <c r="H43" s="68"/>
      <c r="I43" s="52"/>
      <c r="J43" s="68"/>
      <c r="K43" s="68"/>
      <c r="L43" s="68"/>
      <c r="M43" s="67"/>
      <c r="N43" s="68"/>
      <c r="O43" s="68"/>
      <c r="P43" s="68"/>
      <c r="Q43" s="68"/>
      <c r="R43" s="68"/>
      <c r="S43" s="11"/>
      <c r="T43" s="104"/>
      <c r="U43" s="104"/>
      <c r="V43" s="67"/>
      <c r="W43" s="77"/>
      <c r="X43" s="77"/>
      <c r="Y43" s="77"/>
      <c r="Z43" s="68"/>
      <c r="AA43" s="77"/>
      <c r="AB43" s="77"/>
      <c r="AC43" s="68"/>
      <c r="AD43" s="67"/>
      <c r="AE43" s="67"/>
      <c r="AF43" s="67"/>
      <c r="AG43" s="67"/>
      <c r="AH43" s="71"/>
      <c r="AI43" s="71"/>
      <c r="AJ43" s="71"/>
      <c r="AK43" s="104" t="str" cm="1">
        <f t="array" ref="AK43">_xlfn.IFS(ISBLANK(T43),"",T43="N/A","N/A",_xlfn.DAYS($C$8,T43)&lt;=180,"Yes",_xlfn.DAYS($C$8,T43)&gt;180,"No")</f>
        <v/>
      </c>
      <c r="AL43" s="77" t="str" cm="1">
        <f t="array" ref="AL43">_xlfn.IFS(ISBLANK(W43),"",W43="N/A","N/A",_xlfn.DAYS(W43,X43)&lt;7,"Yes",_xlfn.DAYS(W43,X43)&gt;7,"No",_xlfn.DAYS(W43,X43)=7,"Yes")</f>
        <v/>
      </c>
      <c r="AM43" s="77" t="str" cm="1">
        <f t="array" ref="AM43">_xlfn.IFS(ISBLANK(W43),"",W43="N/A","N/A",_xlfn.DAYS(Y43,W43)&lt;3,"Yes",_xlfn.DAYS(Y43,W43)&gt;3,"No",_xlfn.DAYS(Y43,W43)=3,"Yes")</f>
        <v/>
      </c>
      <c r="AN43" s="77" t="str" cm="1">
        <f t="array" ref="AN43">_xlfn.IFS(ISBLANK(AA43),"",AA43="N/A","N/A",_xlfn.DAYS(AB43,AA43)&lt;3,"Yes",_xlfn.DAYS(AB43,AA43)&gt;3,"No",_xlfn.DAYS(AB43,AA43)=3,"Yes")</f>
        <v/>
      </c>
    </row>
    <row r="44" spans="1:40" x14ac:dyDescent="0.25">
      <c r="A44" s="52"/>
      <c r="B44" s="70"/>
      <c r="C44" s="52"/>
      <c r="D44" s="66"/>
      <c r="E44" s="66"/>
      <c r="F44" s="66"/>
      <c r="G44" s="66"/>
      <c r="H44" s="68"/>
      <c r="I44" s="52"/>
      <c r="J44" s="68"/>
      <c r="K44" s="68"/>
      <c r="L44" s="68"/>
      <c r="M44" s="67"/>
      <c r="N44" s="68"/>
      <c r="O44" s="68"/>
      <c r="P44" s="68"/>
      <c r="Q44" s="68"/>
      <c r="R44" s="68"/>
      <c r="S44" s="11"/>
      <c r="T44" s="104"/>
      <c r="U44" s="104"/>
      <c r="V44" s="67"/>
      <c r="W44" s="77"/>
      <c r="X44" s="77"/>
      <c r="Y44" s="77"/>
      <c r="Z44" s="68"/>
      <c r="AA44" s="77"/>
      <c r="AB44" s="77"/>
      <c r="AC44" s="68"/>
      <c r="AD44" s="67"/>
      <c r="AE44" s="67"/>
      <c r="AF44" s="67"/>
      <c r="AG44" s="67"/>
      <c r="AH44" s="71"/>
      <c r="AI44" s="71"/>
      <c r="AJ44" s="71"/>
      <c r="AK44" s="104" t="str" cm="1">
        <f t="array" ref="AK44">_xlfn.IFS(ISBLANK(T44),"",T44="N/A","N/A",_xlfn.DAYS($C$8,T44)&lt;=180,"Yes",_xlfn.DAYS($C$8,T44)&gt;180,"No")</f>
        <v/>
      </c>
      <c r="AL44" s="77" t="str" cm="1">
        <f t="array" ref="AL44">_xlfn.IFS(ISBLANK(W44),"",W44="N/A","N/A",_xlfn.DAYS(W44,X44)&lt;7,"Yes",_xlfn.DAYS(W44,X44)&gt;7,"No",_xlfn.DAYS(W44,X44)=7,"Yes")</f>
        <v/>
      </c>
      <c r="AM44" s="77" t="str" cm="1">
        <f t="array" ref="AM44">_xlfn.IFS(ISBLANK(W44),"",W44="N/A","N/A",_xlfn.DAYS(Y44,W44)&lt;3,"Yes",_xlfn.DAYS(Y44,W44)&gt;3,"No",_xlfn.DAYS(Y44,W44)=3,"Yes")</f>
        <v/>
      </c>
      <c r="AN44" s="77" t="str" cm="1">
        <f t="array" ref="AN44">_xlfn.IFS(ISBLANK(AA44),"",AA44="N/A","N/A",_xlfn.DAYS(AB44,AA44)&lt;3,"Yes",_xlfn.DAYS(AB44,AA44)&gt;3,"No",_xlfn.DAYS(AB44,AA44)=3,"Yes")</f>
        <v/>
      </c>
    </row>
    <row r="45" spans="1:40" x14ac:dyDescent="0.25">
      <c r="A45" s="52"/>
      <c r="B45" s="70"/>
      <c r="C45" s="52"/>
      <c r="D45" s="66"/>
      <c r="E45" s="66"/>
      <c r="F45" s="66"/>
      <c r="G45" s="66"/>
      <c r="H45" s="68"/>
      <c r="I45" s="52"/>
      <c r="J45" s="68"/>
      <c r="K45" s="68"/>
      <c r="L45" s="68"/>
      <c r="M45" s="67"/>
      <c r="N45" s="68"/>
      <c r="O45" s="68"/>
      <c r="P45" s="68"/>
      <c r="Q45" s="68"/>
      <c r="R45" s="68"/>
      <c r="S45" s="11"/>
      <c r="T45" s="104"/>
      <c r="U45" s="104"/>
      <c r="V45" s="67"/>
      <c r="W45" s="77"/>
      <c r="X45" s="77"/>
      <c r="Y45" s="77"/>
      <c r="Z45" s="68"/>
      <c r="AA45" s="77"/>
      <c r="AB45" s="77"/>
      <c r="AC45" s="68"/>
      <c r="AD45" s="67"/>
      <c r="AE45" s="67"/>
      <c r="AF45" s="67"/>
      <c r="AG45" s="67"/>
      <c r="AH45" s="71"/>
      <c r="AI45" s="71"/>
      <c r="AJ45" s="71"/>
      <c r="AK45" s="104" t="str" cm="1">
        <f t="array" ref="AK45">_xlfn.IFS(ISBLANK(T45),"",T45="N/A","N/A",_xlfn.DAYS($C$8,T45)&lt;=180,"Yes",_xlfn.DAYS($C$8,T45)&gt;180,"No")</f>
        <v/>
      </c>
      <c r="AL45" s="77" t="str" cm="1">
        <f t="array" ref="AL45">_xlfn.IFS(ISBLANK(W45),"",W45="N/A","N/A",_xlfn.DAYS(W45,X45)&lt;7,"Yes",_xlfn.DAYS(W45,X45)&gt;7,"No",_xlfn.DAYS(W45,X45)=7,"Yes")</f>
        <v/>
      </c>
      <c r="AM45" s="77" t="str" cm="1">
        <f t="array" ref="AM45">_xlfn.IFS(ISBLANK(W45),"",W45="N/A","N/A",_xlfn.DAYS(Y45,W45)&lt;3,"Yes",_xlfn.DAYS(Y45,W45)&gt;3,"No",_xlfn.DAYS(Y45,W45)=3,"Yes")</f>
        <v/>
      </c>
      <c r="AN45" s="77" t="str" cm="1">
        <f t="array" ref="AN45">_xlfn.IFS(ISBLANK(AA45),"",AA45="N/A","N/A",_xlfn.DAYS(AB45,AA45)&lt;3,"Yes",_xlfn.DAYS(AB45,AA45)&gt;3,"No",_xlfn.DAYS(AB45,AA45)=3,"Yes")</f>
        <v/>
      </c>
    </row>
    <row r="46" spans="1:40" x14ac:dyDescent="0.25">
      <c r="A46" s="52"/>
      <c r="B46" s="70"/>
      <c r="C46" s="52"/>
      <c r="D46" s="66"/>
      <c r="E46" s="66"/>
      <c r="F46" s="66"/>
      <c r="G46" s="66"/>
      <c r="H46" s="68"/>
      <c r="I46" s="52"/>
      <c r="J46" s="68"/>
      <c r="K46" s="68"/>
      <c r="L46" s="68"/>
      <c r="M46" s="67"/>
      <c r="N46" s="68"/>
      <c r="O46" s="68"/>
      <c r="P46" s="68"/>
      <c r="Q46" s="68"/>
      <c r="R46" s="68"/>
      <c r="S46" s="11"/>
      <c r="T46" s="104"/>
      <c r="U46" s="104"/>
      <c r="V46" s="67"/>
      <c r="W46" s="77"/>
      <c r="X46" s="77"/>
      <c r="Y46" s="77"/>
      <c r="Z46" s="68"/>
      <c r="AA46" s="77"/>
      <c r="AB46" s="77"/>
      <c r="AC46" s="68"/>
      <c r="AD46" s="67"/>
      <c r="AE46" s="67"/>
      <c r="AF46" s="67"/>
      <c r="AG46" s="67"/>
      <c r="AH46" s="71"/>
      <c r="AI46" s="71"/>
      <c r="AJ46" s="71"/>
      <c r="AK46" s="104" t="str" cm="1">
        <f t="array" ref="AK46">_xlfn.IFS(ISBLANK(T46),"",T46="N/A","N/A",_xlfn.DAYS($C$8,T46)&lt;=180,"Yes",_xlfn.DAYS($C$8,T46)&gt;180,"No")</f>
        <v/>
      </c>
      <c r="AL46" s="77" t="str" cm="1">
        <f t="array" ref="AL46">_xlfn.IFS(ISBLANK(W46),"",W46="N/A","N/A",_xlfn.DAYS(W46,X46)&lt;7,"Yes",_xlfn.DAYS(W46,X46)&gt;7,"No",_xlfn.DAYS(W46,X46)=7,"Yes")</f>
        <v/>
      </c>
      <c r="AM46" s="77" t="str" cm="1">
        <f t="array" ref="AM46">_xlfn.IFS(ISBLANK(W46),"",W46="N/A","N/A",_xlfn.DAYS(Y46,W46)&lt;3,"Yes",_xlfn.DAYS(Y46,W46)&gt;3,"No",_xlfn.DAYS(Y46,W46)=3,"Yes")</f>
        <v/>
      </c>
      <c r="AN46" s="77" t="str" cm="1">
        <f t="array" ref="AN46">_xlfn.IFS(ISBLANK(AA46),"",AA46="N/A","N/A",_xlfn.DAYS(AB46,AA46)&lt;3,"Yes",_xlfn.DAYS(AB46,AA46)&gt;3,"No",_xlfn.DAYS(AB46,AA46)=3,"Yes")</f>
        <v/>
      </c>
    </row>
    <row r="47" spans="1:40" x14ac:dyDescent="0.25">
      <c r="A47" s="52"/>
      <c r="B47" s="70"/>
      <c r="C47" s="52"/>
      <c r="D47" s="66"/>
      <c r="E47" s="66"/>
      <c r="F47" s="66"/>
      <c r="G47" s="66"/>
      <c r="H47" s="68"/>
      <c r="I47" s="52"/>
      <c r="J47" s="68"/>
      <c r="K47" s="68"/>
      <c r="L47" s="68"/>
      <c r="M47" s="67"/>
      <c r="N47" s="68"/>
      <c r="O47" s="68"/>
      <c r="P47" s="68"/>
      <c r="Q47" s="68"/>
      <c r="R47" s="68"/>
      <c r="S47" s="11"/>
      <c r="T47" s="104"/>
      <c r="U47" s="104"/>
      <c r="V47" s="67"/>
      <c r="W47" s="77"/>
      <c r="X47" s="77"/>
      <c r="Y47" s="77"/>
      <c r="Z47" s="68"/>
      <c r="AA47" s="77"/>
      <c r="AB47" s="77"/>
      <c r="AC47" s="68"/>
      <c r="AD47" s="67"/>
      <c r="AE47" s="67"/>
      <c r="AF47" s="67"/>
      <c r="AG47" s="67"/>
      <c r="AH47" s="71"/>
      <c r="AI47" s="71"/>
      <c r="AJ47" s="71"/>
      <c r="AK47" s="104" t="str" cm="1">
        <f t="array" ref="AK47">_xlfn.IFS(ISBLANK(T47),"",T47="N/A","N/A",_xlfn.DAYS($C$8,T47)&lt;=180,"Yes",_xlfn.DAYS($C$8,T47)&gt;180,"No")</f>
        <v/>
      </c>
      <c r="AL47" s="77" t="str" cm="1">
        <f t="array" ref="AL47">_xlfn.IFS(ISBLANK(W47),"",W47="N/A","N/A",_xlfn.DAYS(W47,X47)&lt;7,"Yes",_xlfn.DAYS(W47,X47)&gt;7,"No",_xlfn.DAYS(W47,X47)=7,"Yes")</f>
        <v/>
      </c>
      <c r="AM47" s="77" t="str" cm="1">
        <f t="array" ref="AM47">_xlfn.IFS(ISBLANK(W47),"",W47="N/A","N/A",_xlfn.DAYS(Y47,W47)&lt;3,"Yes",_xlfn.DAYS(Y47,W47)&gt;3,"No",_xlfn.DAYS(Y47,W47)=3,"Yes")</f>
        <v/>
      </c>
      <c r="AN47" s="77" t="str" cm="1">
        <f t="array" ref="AN47">_xlfn.IFS(ISBLANK(AA47),"",AA47="N/A","N/A",_xlfn.DAYS(AB47,AA47)&lt;3,"Yes",_xlfn.DAYS(AB47,AA47)&gt;3,"No",_xlfn.DAYS(AB47,AA47)=3,"Yes")</f>
        <v/>
      </c>
    </row>
    <row r="48" spans="1:40" x14ac:dyDescent="0.25">
      <c r="A48" s="52"/>
      <c r="B48" s="70"/>
      <c r="C48" s="52"/>
      <c r="D48" s="66"/>
      <c r="E48" s="66"/>
      <c r="F48" s="66"/>
      <c r="G48" s="66"/>
      <c r="H48" s="68"/>
      <c r="I48" s="52"/>
      <c r="J48" s="68"/>
      <c r="K48" s="68"/>
      <c r="L48" s="68"/>
      <c r="M48" s="67"/>
      <c r="N48" s="68"/>
      <c r="O48" s="68"/>
      <c r="P48" s="68"/>
      <c r="Q48" s="68"/>
      <c r="R48" s="68"/>
      <c r="S48" s="11"/>
      <c r="T48" s="104"/>
      <c r="U48" s="104"/>
      <c r="V48" s="67"/>
      <c r="W48" s="77"/>
      <c r="X48" s="77"/>
      <c r="Y48" s="77"/>
      <c r="Z48" s="68"/>
      <c r="AA48" s="77"/>
      <c r="AB48" s="77"/>
      <c r="AC48" s="68"/>
      <c r="AD48" s="67"/>
      <c r="AE48" s="67"/>
      <c r="AF48" s="67"/>
      <c r="AG48" s="67"/>
      <c r="AH48" s="71"/>
      <c r="AI48" s="71"/>
      <c r="AJ48" s="71"/>
      <c r="AK48" s="104" t="str" cm="1">
        <f t="array" ref="AK48">_xlfn.IFS(ISBLANK(T48),"",T48="N/A","N/A",_xlfn.DAYS($C$8,T48)&lt;=180,"Yes",_xlfn.DAYS($C$8,T48)&gt;180,"No")</f>
        <v/>
      </c>
      <c r="AL48" s="77" t="str" cm="1">
        <f t="array" ref="AL48">_xlfn.IFS(ISBLANK(W48),"",W48="N/A","N/A",_xlfn.DAYS(W48,X48)&lt;7,"Yes",_xlfn.DAYS(W48,X48)&gt;7,"No",_xlfn.DAYS(W48,X48)=7,"Yes")</f>
        <v/>
      </c>
      <c r="AM48" s="77" t="str" cm="1">
        <f t="array" ref="AM48">_xlfn.IFS(ISBLANK(W48),"",W48="N/A","N/A",_xlfn.DAYS(Y48,W48)&lt;3,"Yes",_xlfn.DAYS(Y48,W48)&gt;3,"No",_xlfn.DAYS(Y48,W48)=3,"Yes")</f>
        <v/>
      </c>
      <c r="AN48" s="77" t="str" cm="1">
        <f t="array" ref="AN48">_xlfn.IFS(ISBLANK(AA48),"",AA48="N/A","N/A",_xlfn.DAYS(AB48,AA48)&lt;3,"Yes",_xlfn.DAYS(AB48,AA48)&gt;3,"No",_xlfn.DAYS(AB48,AA48)=3,"Yes")</f>
        <v/>
      </c>
    </row>
    <row r="49" spans="1:40" x14ac:dyDescent="0.25">
      <c r="A49" s="52"/>
      <c r="B49" s="70"/>
      <c r="C49" s="52"/>
      <c r="D49" s="66"/>
      <c r="E49" s="66"/>
      <c r="F49" s="66"/>
      <c r="G49" s="66"/>
      <c r="H49" s="68"/>
      <c r="I49" s="52"/>
      <c r="J49" s="68"/>
      <c r="K49" s="68"/>
      <c r="L49" s="68"/>
      <c r="M49" s="67"/>
      <c r="N49" s="68"/>
      <c r="O49" s="68"/>
      <c r="P49" s="68"/>
      <c r="Q49" s="68"/>
      <c r="R49" s="68"/>
      <c r="S49" s="11"/>
      <c r="T49" s="104"/>
      <c r="U49" s="104"/>
      <c r="V49" s="67"/>
      <c r="W49" s="77"/>
      <c r="X49" s="77"/>
      <c r="Y49" s="77"/>
      <c r="Z49" s="68"/>
      <c r="AA49" s="77"/>
      <c r="AB49" s="77"/>
      <c r="AC49" s="68"/>
      <c r="AD49" s="67"/>
      <c r="AE49" s="67"/>
      <c r="AF49" s="67"/>
      <c r="AG49" s="67"/>
      <c r="AH49" s="71"/>
      <c r="AI49" s="71"/>
      <c r="AJ49" s="71"/>
      <c r="AK49" s="104" t="str" cm="1">
        <f t="array" ref="AK49">_xlfn.IFS(ISBLANK(T49),"",T49="N/A","N/A",_xlfn.DAYS($C$8,T49)&lt;=180,"Yes",_xlfn.DAYS($C$8,T49)&gt;180,"No")</f>
        <v/>
      </c>
      <c r="AL49" s="77" t="str" cm="1">
        <f t="array" ref="AL49">_xlfn.IFS(ISBLANK(W49),"",W49="N/A","N/A",_xlfn.DAYS(W49,X49)&lt;7,"Yes",_xlfn.DAYS(W49,X49)&gt;7,"No",_xlfn.DAYS(W49,X49)=7,"Yes")</f>
        <v/>
      </c>
      <c r="AM49" s="77" t="str" cm="1">
        <f t="array" ref="AM49">_xlfn.IFS(ISBLANK(W49),"",W49="N/A","N/A",_xlfn.DAYS(Y49,W49)&lt;3,"Yes",_xlfn.DAYS(Y49,W49)&gt;3,"No",_xlfn.DAYS(Y49,W49)=3,"Yes")</f>
        <v/>
      </c>
      <c r="AN49" s="77" t="str" cm="1">
        <f t="array" ref="AN49">_xlfn.IFS(ISBLANK(AA49),"",AA49="N/A","N/A",_xlfn.DAYS(AB49,AA49)&lt;3,"Yes",_xlfn.DAYS(AB49,AA49)&gt;3,"No",_xlfn.DAYS(AB49,AA49)=3,"Yes")</f>
        <v/>
      </c>
    </row>
    <row r="50" spans="1:40" x14ac:dyDescent="0.25">
      <c r="A50" s="52"/>
      <c r="B50" s="70"/>
      <c r="C50" s="52"/>
      <c r="D50" s="66"/>
      <c r="E50" s="66"/>
      <c r="F50" s="66"/>
      <c r="G50" s="66"/>
      <c r="H50" s="68"/>
      <c r="I50" s="52"/>
      <c r="J50" s="68"/>
      <c r="K50" s="68"/>
      <c r="L50" s="68"/>
      <c r="M50" s="67"/>
      <c r="N50" s="68"/>
      <c r="O50" s="68"/>
      <c r="P50" s="68"/>
      <c r="Q50" s="68"/>
      <c r="R50" s="68"/>
      <c r="S50" s="11"/>
      <c r="T50" s="104"/>
      <c r="U50" s="104"/>
      <c r="V50" s="67"/>
      <c r="W50" s="77"/>
      <c r="X50" s="77"/>
      <c r="Y50" s="77"/>
      <c r="Z50" s="68"/>
      <c r="AA50" s="77"/>
      <c r="AB50" s="77"/>
      <c r="AC50" s="68"/>
      <c r="AD50" s="67"/>
      <c r="AE50" s="67"/>
      <c r="AF50" s="67"/>
      <c r="AG50" s="67"/>
      <c r="AH50" s="71"/>
      <c r="AI50" s="71"/>
      <c r="AJ50" s="71"/>
      <c r="AK50" s="104" t="str" cm="1">
        <f t="array" ref="AK50">_xlfn.IFS(ISBLANK(T50),"",T50="N/A","N/A",_xlfn.DAYS($C$8,T50)&lt;=180,"Yes",_xlfn.DAYS($C$8,T50)&gt;180,"No")</f>
        <v/>
      </c>
      <c r="AL50" s="77" t="str" cm="1">
        <f t="array" ref="AL50">_xlfn.IFS(ISBLANK(W50),"",W50="N/A","N/A",_xlfn.DAYS(W50,X50)&lt;7,"Yes",_xlfn.DAYS(W50,X50)&gt;7,"No",_xlfn.DAYS(W50,X50)=7,"Yes")</f>
        <v/>
      </c>
      <c r="AM50" s="77" t="str" cm="1">
        <f t="array" ref="AM50">_xlfn.IFS(ISBLANK(W50),"",W50="N/A","N/A",_xlfn.DAYS(Y50,W50)&lt;3,"Yes",_xlfn.DAYS(Y50,W50)&gt;3,"No",_xlfn.DAYS(Y50,W50)=3,"Yes")</f>
        <v/>
      </c>
      <c r="AN50" s="77" t="str" cm="1">
        <f t="array" ref="AN50">_xlfn.IFS(ISBLANK(AA50),"",AA50="N/A","N/A",_xlfn.DAYS(AB50,AA50)&lt;3,"Yes",_xlfn.DAYS(AB50,AA50)&gt;3,"No",_xlfn.DAYS(AB50,AA50)=3,"Yes")</f>
        <v/>
      </c>
    </row>
    <row r="51" spans="1:40" x14ac:dyDescent="0.25">
      <c r="A51" s="52"/>
      <c r="B51" s="70"/>
      <c r="C51" s="52"/>
      <c r="D51" s="66"/>
      <c r="E51" s="66"/>
      <c r="F51" s="66"/>
      <c r="G51" s="66"/>
      <c r="H51" s="68"/>
      <c r="I51" s="52"/>
      <c r="J51" s="68"/>
      <c r="K51" s="68"/>
      <c r="L51" s="68"/>
      <c r="M51" s="67"/>
      <c r="N51" s="68"/>
      <c r="O51" s="68"/>
      <c r="P51" s="68"/>
      <c r="Q51" s="68"/>
      <c r="R51" s="68"/>
      <c r="S51" s="11"/>
      <c r="T51" s="104"/>
      <c r="U51" s="104"/>
      <c r="V51" s="67"/>
      <c r="W51" s="77"/>
      <c r="X51" s="77"/>
      <c r="Y51" s="77"/>
      <c r="Z51" s="68"/>
      <c r="AA51" s="77"/>
      <c r="AB51" s="77"/>
      <c r="AC51" s="68"/>
      <c r="AD51" s="67"/>
      <c r="AE51" s="67"/>
      <c r="AF51" s="67"/>
      <c r="AG51" s="67"/>
      <c r="AH51" s="71"/>
      <c r="AI51" s="71"/>
      <c r="AJ51" s="71"/>
      <c r="AK51" s="104" t="str" cm="1">
        <f t="array" ref="AK51">_xlfn.IFS(ISBLANK(T51),"",T51="N/A","N/A",_xlfn.DAYS($C$8,T51)&lt;=180,"Yes",_xlfn.DAYS($C$8,T51)&gt;180,"No")</f>
        <v/>
      </c>
      <c r="AL51" s="77" t="str" cm="1">
        <f t="array" ref="AL51">_xlfn.IFS(ISBLANK(W51),"",W51="N/A","N/A",_xlfn.DAYS(W51,X51)&lt;7,"Yes",_xlfn.DAYS(W51,X51)&gt;7,"No",_xlfn.DAYS(W51,X51)=7,"Yes")</f>
        <v/>
      </c>
      <c r="AM51" s="77" t="str" cm="1">
        <f t="array" ref="AM51">_xlfn.IFS(ISBLANK(W51),"",W51="N/A","N/A",_xlfn.DAYS(Y51,W51)&lt;3,"Yes",_xlfn.DAYS(Y51,W51)&gt;3,"No",_xlfn.DAYS(Y51,W51)=3,"Yes")</f>
        <v/>
      </c>
      <c r="AN51" s="77" t="str" cm="1">
        <f t="array" ref="AN51">_xlfn.IFS(ISBLANK(AA51),"",AA51="N/A","N/A",_xlfn.DAYS(AB51,AA51)&lt;3,"Yes",_xlfn.DAYS(AB51,AA51)&gt;3,"No",_xlfn.DAYS(AB51,AA51)=3,"Yes")</f>
        <v/>
      </c>
    </row>
    <row r="52" spans="1:40" x14ac:dyDescent="0.25">
      <c r="A52" s="52"/>
      <c r="B52" s="70"/>
      <c r="C52" s="52"/>
      <c r="D52" s="66"/>
      <c r="E52" s="66"/>
      <c r="F52" s="66"/>
      <c r="G52" s="66"/>
      <c r="H52" s="68"/>
      <c r="I52" s="52"/>
      <c r="J52" s="68"/>
      <c r="K52" s="68"/>
      <c r="L52" s="68"/>
      <c r="M52" s="67"/>
      <c r="N52" s="68"/>
      <c r="O52" s="68"/>
      <c r="P52" s="68"/>
      <c r="Q52" s="68"/>
      <c r="R52" s="68"/>
      <c r="S52" s="11"/>
      <c r="T52" s="104"/>
      <c r="U52" s="104"/>
      <c r="V52" s="67"/>
      <c r="W52" s="77"/>
      <c r="X52" s="77"/>
      <c r="Y52" s="77"/>
      <c r="Z52" s="68"/>
      <c r="AA52" s="77"/>
      <c r="AB52" s="77"/>
      <c r="AC52" s="68"/>
      <c r="AD52" s="67"/>
      <c r="AE52" s="67"/>
      <c r="AF52" s="67"/>
      <c r="AG52" s="67"/>
      <c r="AH52" s="71"/>
      <c r="AI52" s="71"/>
      <c r="AJ52" s="71"/>
      <c r="AK52" s="104" t="str" cm="1">
        <f t="array" ref="AK52">_xlfn.IFS(ISBLANK(T52),"",T52="N/A","N/A",_xlfn.DAYS($C$8,T52)&lt;=180,"Yes",_xlfn.DAYS($C$8,T52)&gt;180,"No")</f>
        <v/>
      </c>
      <c r="AL52" s="77" t="str" cm="1">
        <f t="array" ref="AL52">_xlfn.IFS(ISBLANK(W52),"",W52="N/A","N/A",_xlfn.DAYS(W52,X52)&lt;7,"Yes",_xlfn.DAYS(W52,X52)&gt;7,"No",_xlfn.DAYS(W52,X52)=7,"Yes")</f>
        <v/>
      </c>
      <c r="AM52" s="77" t="str" cm="1">
        <f t="array" ref="AM52">_xlfn.IFS(ISBLANK(W52),"",W52="N/A","N/A",_xlfn.DAYS(Y52,W52)&lt;3,"Yes",_xlfn.DAYS(Y52,W52)&gt;3,"No",_xlfn.DAYS(Y52,W52)=3,"Yes")</f>
        <v/>
      </c>
      <c r="AN52" s="77" t="str" cm="1">
        <f t="array" ref="AN52">_xlfn.IFS(ISBLANK(AA52),"",AA52="N/A","N/A",_xlfn.DAYS(AB52,AA52)&lt;3,"Yes",_xlfn.DAYS(AB52,AA52)&gt;3,"No",_xlfn.DAYS(AB52,AA52)=3,"Yes")</f>
        <v/>
      </c>
    </row>
    <row r="53" spans="1:40" x14ac:dyDescent="0.25">
      <c r="A53" s="52"/>
      <c r="B53" s="70"/>
      <c r="C53" s="52"/>
      <c r="D53" s="66"/>
      <c r="E53" s="66"/>
      <c r="F53" s="66"/>
      <c r="G53" s="66"/>
      <c r="H53" s="68"/>
      <c r="I53" s="52"/>
      <c r="J53" s="68"/>
      <c r="K53" s="68"/>
      <c r="L53" s="68"/>
      <c r="M53" s="67"/>
      <c r="N53" s="68"/>
      <c r="O53" s="68"/>
      <c r="P53" s="68"/>
      <c r="Q53" s="68"/>
      <c r="R53" s="68"/>
      <c r="S53" s="11"/>
      <c r="T53" s="104"/>
      <c r="U53" s="104"/>
      <c r="V53" s="67"/>
      <c r="W53" s="77"/>
      <c r="X53" s="77"/>
      <c r="Y53" s="77"/>
      <c r="Z53" s="68"/>
      <c r="AA53" s="77"/>
      <c r="AB53" s="77"/>
      <c r="AC53" s="68"/>
      <c r="AD53" s="67"/>
      <c r="AE53" s="67"/>
      <c r="AF53" s="67"/>
      <c r="AG53" s="67"/>
      <c r="AH53" s="71"/>
      <c r="AI53" s="71"/>
      <c r="AJ53" s="71"/>
      <c r="AK53" s="104" t="str" cm="1">
        <f t="array" ref="AK53">_xlfn.IFS(ISBLANK(T53),"",T53="N/A","N/A",_xlfn.DAYS($C$8,T53)&lt;=180,"Yes",_xlfn.DAYS($C$8,T53)&gt;180,"No")</f>
        <v/>
      </c>
      <c r="AL53" s="77" t="str" cm="1">
        <f t="array" ref="AL53">_xlfn.IFS(ISBLANK(W53),"",W53="N/A","N/A",_xlfn.DAYS(W53,X53)&lt;7,"Yes",_xlfn.DAYS(W53,X53)&gt;7,"No",_xlfn.DAYS(W53,X53)=7,"Yes")</f>
        <v/>
      </c>
      <c r="AM53" s="77" t="str" cm="1">
        <f t="array" ref="AM53">_xlfn.IFS(ISBLANK(W53),"",W53="N/A","N/A",_xlfn.DAYS(Y53,W53)&lt;3,"Yes",_xlfn.DAYS(Y53,W53)&gt;3,"No",_xlfn.DAYS(Y53,W53)=3,"Yes")</f>
        <v/>
      </c>
      <c r="AN53" s="77" t="str" cm="1">
        <f t="array" ref="AN53">_xlfn.IFS(ISBLANK(AA53),"",AA53="N/A","N/A",_xlfn.DAYS(AB53,AA53)&lt;3,"Yes",_xlfn.DAYS(AB53,AA53)&gt;3,"No",_xlfn.DAYS(AB53,AA53)=3,"Yes")</f>
        <v/>
      </c>
    </row>
    <row r="54" spans="1:40" x14ac:dyDescent="0.25">
      <c r="A54" s="52"/>
      <c r="B54" s="70"/>
      <c r="C54" s="52"/>
      <c r="D54" s="66"/>
      <c r="E54" s="66"/>
      <c r="F54" s="66"/>
      <c r="G54" s="66"/>
      <c r="H54" s="68"/>
      <c r="I54" s="52"/>
      <c r="J54" s="68"/>
      <c r="K54" s="68"/>
      <c r="L54" s="68"/>
      <c r="M54" s="67"/>
      <c r="N54" s="68"/>
      <c r="O54" s="68"/>
      <c r="P54" s="68"/>
      <c r="Q54" s="68"/>
      <c r="R54" s="68"/>
      <c r="S54" s="11"/>
      <c r="T54" s="104"/>
      <c r="U54" s="104"/>
      <c r="V54" s="67"/>
      <c r="W54" s="77"/>
      <c r="X54" s="77"/>
      <c r="Y54" s="77"/>
      <c r="Z54" s="68"/>
      <c r="AA54" s="77"/>
      <c r="AB54" s="77"/>
      <c r="AC54" s="68"/>
      <c r="AD54" s="67"/>
      <c r="AE54" s="67"/>
      <c r="AF54" s="67"/>
      <c r="AG54" s="67"/>
      <c r="AH54" s="71"/>
      <c r="AI54" s="71"/>
      <c r="AJ54" s="71"/>
      <c r="AK54" s="104" t="str" cm="1">
        <f t="array" ref="AK54">_xlfn.IFS(ISBLANK(T54),"",T54="N/A","N/A",_xlfn.DAYS($C$8,T54)&lt;=180,"Yes",_xlfn.DAYS($C$8,T54)&gt;180,"No")</f>
        <v/>
      </c>
      <c r="AL54" s="77" t="str" cm="1">
        <f t="array" ref="AL54">_xlfn.IFS(ISBLANK(W54),"",W54="N/A","N/A",_xlfn.DAYS(W54,X54)&lt;7,"Yes",_xlfn.DAYS(W54,X54)&gt;7,"No",_xlfn.DAYS(W54,X54)=7,"Yes")</f>
        <v/>
      </c>
      <c r="AM54" s="77" t="str" cm="1">
        <f t="array" ref="AM54">_xlfn.IFS(ISBLANK(W54),"",W54="N/A","N/A",_xlfn.DAYS(Y54,W54)&lt;3,"Yes",_xlfn.DAYS(Y54,W54)&gt;3,"No",_xlfn.DAYS(Y54,W54)=3,"Yes")</f>
        <v/>
      </c>
      <c r="AN54" s="77" t="str" cm="1">
        <f t="array" ref="AN54">_xlfn.IFS(ISBLANK(AA54),"",AA54="N/A","N/A",_xlfn.DAYS(AB54,AA54)&lt;3,"Yes",_xlfn.DAYS(AB54,AA54)&gt;3,"No",_xlfn.DAYS(AB54,AA54)=3,"Yes")</f>
        <v/>
      </c>
    </row>
    <row r="55" spans="1:40" x14ac:dyDescent="0.25">
      <c r="A55" s="52"/>
      <c r="B55" s="70"/>
      <c r="C55" s="52"/>
      <c r="D55" s="66"/>
      <c r="E55" s="66"/>
      <c r="F55" s="66"/>
      <c r="G55" s="66"/>
      <c r="H55" s="68"/>
      <c r="I55" s="52"/>
      <c r="J55" s="68"/>
      <c r="K55" s="68"/>
      <c r="L55" s="68"/>
      <c r="M55" s="67"/>
      <c r="N55" s="68"/>
      <c r="O55" s="68"/>
      <c r="P55" s="68"/>
      <c r="Q55" s="68"/>
      <c r="R55" s="68"/>
      <c r="S55" s="11"/>
      <c r="T55" s="104"/>
      <c r="U55" s="104"/>
      <c r="V55" s="67"/>
      <c r="W55" s="77"/>
      <c r="X55" s="77"/>
      <c r="Y55" s="77"/>
      <c r="Z55" s="68"/>
      <c r="AA55" s="77"/>
      <c r="AB55" s="77"/>
      <c r="AC55" s="68"/>
      <c r="AD55" s="67"/>
      <c r="AE55" s="67"/>
      <c r="AF55" s="67"/>
      <c r="AG55" s="67"/>
      <c r="AH55" s="71"/>
      <c r="AI55" s="71"/>
      <c r="AJ55" s="71"/>
      <c r="AK55" s="104" t="str" cm="1">
        <f t="array" ref="AK55">_xlfn.IFS(ISBLANK(T55),"",T55="N/A","N/A",_xlfn.DAYS($C$8,T55)&lt;=180,"Yes",_xlfn.DAYS($C$8,T55)&gt;180,"No")</f>
        <v/>
      </c>
      <c r="AL55" s="77" t="str" cm="1">
        <f t="array" ref="AL55">_xlfn.IFS(ISBLANK(W55),"",W55="N/A","N/A",_xlfn.DAYS(W55,X55)&lt;7,"Yes",_xlfn.DAYS(W55,X55)&gt;7,"No",_xlfn.DAYS(W55,X55)=7,"Yes")</f>
        <v/>
      </c>
      <c r="AM55" s="77" t="str" cm="1">
        <f t="array" ref="AM55">_xlfn.IFS(ISBLANK(W55),"",W55="N/A","N/A",_xlfn.DAYS(Y55,W55)&lt;3,"Yes",_xlfn.DAYS(Y55,W55)&gt;3,"No",_xlfn.DAYS(Y55,W55)=3,"Yes")</f>
        <v/>
      </c>
      <c r="AN55" s="77" t="str" cm="1">
        <f t="array" ref="AN55">_xlfn.IFS(ISBLANK(AA55),"",AA55="N/A","N/A",_xlfn.DAYS(AB55,AA55)&lt;3,"Yes",_xlfn.DAYS(AB55,AA55)&gt;3,"No",_xlfn.DAYS(AB55,AA55)=3,"Yes")</f>
        <v/>
      </c>
    </row>
    <row r="56" spans="1:40" x14ac:dyDescent="0.25">
      <c r="A56" s="52"/>
      <c r="B56" s="70"/>
      <c r="C56" s="52"/>
      <c r="D56" s="66"/>
      <c r="E56" s="66"/>
      <c r="F56" s="66"/>
      <c r="G56" s="66"/>
      <c r="H56" s="68"/>
      <c r="I56" s="52"/>
      <c r="J56" s="68"/>
      <c r="K56" s="68"/>
      <c r="L56" s="68"/>
      <c r="M56" s="67"/>
      <c r="N56" s="68"/>
      <c r="O56" s="68"/>
      <c r="P56" s="68"/>
      <c r="Q56" s="68"/>
      <c r="R56" s="68"/>
      <c r="S56" s="11"/>
      <c r="T56" s="104"/>
      <c r="U56" s="104"/>
      <c r="V56" s="67"/>
      <c r="W56" s="77"/>
      <c r="X56" s="77"/>
      <c r="Y56" s="77"/>
      <c r="Z56" s="68"/>
      <c r="AA56" s="77"/>
      <c r="AB56" s="77"/>
      <c r="AC56" s="68"/>
      <c r="AD56" s="67"/>
      <c r="AE56" s="67"/>
      <c r="AF56" s="67"/>
      <c r="AG56" s="67"/>
      <c r="AH56" s="71"/>
      <c r="AI56" s="71"/>
      <c r="AJ56" s="71"/>
      <c r="AK56" s="104" t="str" cm="1">
        <f t="array" ref="AK56">_xlfn.IFS(ISBLANK(T56),"",T56="N/A","N/A",_xlfn.DAYS($C$8,T56)&lt;=180,"Yes",_xlfn.DAYS($C$8,T56)&gt;180,"No")</f>
        <v/>
      </c>
      <c r="AL56" s="77" t="str" cm="1">
        <f t="array" ref="AL56">_xlfn.IFS(ISBLANK(W56),"",W56="N/A","N/A",_xlfn.DAYS(W56,X56)&lt;7,"Yes",_xlfn.DAYS(W56,X56)&gt;7,"No",_xlfn.DAYS(W56,X56)=7,"Yes")</f>
        <v/>
      </c>
      <c r="AM56" s="77" t="str" cm="1">
        <f t="array" ref="AM56">_xlfn.IFS(ISBLANK(W56),"",W56="N/A","N/A",_xlfn.DAYS(Y56,W56)&lt;3,"Yes",_xlfn.DAYS(Y56,W56)&gt;3,"No",_xlfn.DAYS(Y56,W56)=3,"Yes")</f>
        <v/>
      </c>
      <c r="AN56" s="77" t="str" cm="1">
        <f t="array" ref="AN56">_xlfn.IFS(ISBLANK(AA56),"",AA56="N/A","N/A",_xlfn.DAYS(AB56,AA56)&lt;3,"Yes",_xlfn.DAYS(AB56,AA56)&gt;3,"No",_xlfn.DAYS(AB56,AA56)=3,"Yes")</f>
        <v/>
      </c>
    </row>
    <row r="57" spans="1:40" x14ac:dyDescent="0.25">
      <c r="A57" s="52"/>
      <c r="B57" s="70"/>
      <c r="C57" s="52"/>
      <c r="D57" s="66"/>
      <c r="E57" s="66"/>
      <c r="F57" s="66"/>
      <c r="G57" s="66"/>
      <c r="H57" s="68"/>
      <c r="I57" s="52"/>
      <c r="J57" s="68"/>
      <c r="K57" s="68"/>
      <c r="L57" s="68"/>
      <c r="M57" s="67"/>
      <c r="N57" s="68"/>
      <c r="O57" s="68"/>
      <c r="P57" s="68"/>
      <c r="Q57" s="68"/>
      <c r="R57" s="68"/>
      <c r="S57" s="11"/>
      <c r="T57" s="104"/>
      <c r="U57" s="104"/>
      <c r="V57" s="67"/>
      <c r="W57" s="77"/>
      <c r="X57" s="77"/>
      <c r="Y57" s="77"/>
      <c r="Z57" s="68"/>
      <c r="AA57" s="77"/>
      <c r="AB57" s="77"/>
      <c r="AC57" s="68"/>
      <c r="AD57" s="67"/>
      <c r="AE57" s="67"/>
      <c r="AF57" s="67"/>
      <c r="AG57" s="67"/>
      <c r="AH57" s="71"/>
      <c r="AI57" s="71"/>
      <c r="AJ57" s="71"/>
      <c r="AK57" s="104" t="str" cm="1">
        <f t="array" ref="AK57">_xlfn.IFS(ISBLANK(T57),"",T57="N/A","N/A",_xlfn.DAYS($C$8,T57)&lt;=180,"Yes",_xlfn.DAYS($C$8,T57)&gt;180,"No")</f>
        <v/>
      </c>
      <c r="AL57" s="77" t="str" cm="1">
        <f t="array" ref="AL57">_xlfn.IFS(ISBLANK(W57),"",W57="N/A","N/A",_xlfn.DAYS(W57,X57)&lt;7,"Yes",_xlfn.DAYS(W57,X57)&gt;7,"No",_xlfn.DAYS(W57,X57)=7,"Yes")</f>
        <v/>
      </c>
      <c r="AM57" s="77" t="str" cm="1">
        <f t="array" ref="AM57">_xlfn.IFS(ISBLANK(W57),"",W57="N/A","N/A",_xlfn.DAYS(Y57,W57)&lt;3,"Yes",_xlfn.DAYS(Y57,W57)&gt;3,"No",_xlfn.DAYS(Y57,W57)=3,"Yes")</f>
        <v/>
      </c>
      <c r="AN57" s="77" t="str" cm="1">
        <f t="array" ref="AN57">_xlfn.IFS(ISBLANK(AA57),"",AA57="N/A","N/A",_xlfn.DAYS(AB57,AA57)&lt;3,"Yes",_xlfn.DAYS(AB57,AA57)&gt;3,"No",_xlfn.DAYS(AB57,AA57)=3,"Yes")</f>
        <v/>
      </c>
    </row>
    <row r="58" spans="1:40" x14ac:dyDescent="0.25">
      <c r="A58" s="52"/>
      <c r="B58" s="70"/>
      <c r="C58" s="52"/>
      <c r="D58" s="66"/>
      <c r="E58" s="66"/>
      <c r="F58" s="66"/>
      <c r="G58" s="66"/>
      <c r="H58" s="68"/>
      <c r="I58" s="52"/>
      <c r="J58" s="68"/>
      <c r="K58" s="68"/>
      <c r="L58" s="68"/>
      <c r="M58" s="67"/>
      <c r="N58" s="68"/>
      <c r="O58" s="68"/>
      <c r="P58" s="68"/>
      <c r="Q58" s="68"/>
      <c r="R58" s="68"/>
      <c r="S58" s="11"/>
      <c r="T58" s="104"/>
      <c r="U58" s="104"/>
      <c r="V58" s="67"/>
      <c r="W58" s="77"/>
      <c r="X58" s="77"/>
      <c r="Y58" s="77"/>
      <c r="Z58" s="68"/>
      <c r="AA58" s="77"/>
      <c r="AB58" s="77"/>
      <c r="AC58" s="68"/>
      <c r="AD58" s="67"/>
      <c r="AE58" s="67"/>
      <c r="AF58" s="67"/>
      <c r="AG58" s="67"/>
      <c r="AH58" s="71"/>
      <c r="AI58" s="71"/>
      <c r="AJ58" s="71"/>
      <c r="AK58" s="104" t="str" cm="1">
        <f t="array" ref="AK58">_xlfn.IFS(ISBLANK(T58),"",T58="N/A","N/A",_xlfn.DAYS($C$8,T58)&lt;=180,"Yes",_xlfn.DAYS($C$8,T58)&gt;180,"No")</f>
        <v/>
      </c>
      <c r="AL58" s="77" t="str" cm="1">
        <f t="array" ref="AL58">_xlfn.IFS(ISBLANK(W58),"",W58="N/A","N/A",_xlfn.DAYS(W58,X58)&lt;7,"Yes",_xlfn.DAYS(W58,X58)&gt;7,"No",_xlfn.DAYS(W58,X58)=7,"Yes")</f>
        <v/>
      </c>
      <c r="AM58" s="77" t="str" cm="1">
        <f t="array" ref="AM58">_xlfn.IFS(ISBLANK(W58),"",W58="N/A","N/A",_xlfn.DAYS(Y58,W58)&lt;3,"Yes",_xlfn.DAYS(Y58,W58)&gt;3,"No",_xlfn.DAYS(Y58,W58)=3,"Yes")</f>
        <v/>
      </c>
      <c r="AN58" s="77" t="str" cm="1">
        <f t="array" ref="AN58">_xlfn.IFS(ISBLANK(AA58),"",AA58="N/A","N/A",_xlfn.DAYS(AB58,AA58)&lt;3,"Yes",_xlfn.DAYS(AB58,AA58)&gt;3,"No",_xlfn.DAYS(AB58,AA58)=3,"Yes")</f>
        <v/>
      </c>
    </row>
    <row r="59" spans="1:40" x14ac:dyDescent="0.25">
      <c r="A59" s="52"/>
      <c r="B59" s="70"/>
      <c r="C59" s="52"/>
      <c r="D59" s="66"/>
      <c r="E59" s="66"/>
      <c r="F59" s="66"/>
      <c r="G59" s="66"/>
      <c r="H59" s="68"/>
      <c r="I59" s="52"/>
      <c r="J59" s="68"/>
      <c r="K59" s="68"/>
      <c r="L59" s="68"/>
      <c r="M59" s="67"/>
      <c r="N59" s="68"/>
      <c r="O59" s="68"/>
      <c r="P59" s="68"/>
      <c r="Q59" s="68"/>
      <c r="R59" s="68"/>
      <c r="S59" s="11"/>
      <c r="T59" s="104"/>
      <c r="U59" s="104"/>
      <c r="V59" s="67"/>
      <c r="W59" s="77"/>
      <c r="X59" s="77"/>
      <c r="Y59" s="77"/>
      <c r="Z59" s="68"/>
      <c r="AA59" s="77"/>
      <c r="AB59" s="77"/>
      <c r="AC59" s="68"/>
      <c r="AD59" s="67"/>
      <c r="AE59" s="67"/>
      <c r="AF59" s="67"/>
      <c r="AG59" s="67"/>
      <c r="AH59" s="71"/>
      <c r="AI59" s="71"/>
      <c r="AJ59" s="71"/>
      <c r="AK59" s="104" t="str" cm="1">
        <f t="array" ref="AK59">_xlfn.IFS(ISBLANK(T59),"",T59="N/A","N/A",_xlfn.DAYS($C$8,T59)&lt;=180,"Yes",_xlfn.DAYS($C$8,T59)&gt;180,"No")</f>
        <v/>
      </c>
      <c r="AL59" s="77" t="str" cm="1">
        <f t="array" ref="AL59">_xlfn.IFS(ISBLANK(W59),"",W59="N/A","N/A",_xlfn.DAYS(W59,X59)&lt;7,"Yes",_xlfn.DAYS(W59,X59)&gt;7,"No",_xlfn.DAYS(W59,X59)=7,"Yes")</f>
        <v/>
      </c>
      <c r="AM59" s="77" t="str" cm="1">
        <f t="array" ref="AM59">_xlfn.IFS(ISBLANK(W59),"",W59="N/A","N/A",_xlfn.DAYS(Y59,W59)&lt;3,"Yes",_xlfn.DAYS(Y59,W59)&gt;3,"No",_xlfn.DAYS(Y59,W59)=3,"Yes")</f>
        <v/>
      </c>
      <c r="AN59" s="77" t="str" cm="1">
        <f t="array" ref="AN59">_xlfn.IFS(ISBLANK(AA59),"",AA59="N/A","N/A",_xlfn.DAYS(AB59,AA59)&lt;3,"Yes",_xlfn.DAYS(AB59,AA59)&gt;3,"No",_xlfn.DAYS(AB59,AA59)=3,"Yes")</f>
        <v/>
      </c>
    </row>
    <row r="60" spans="1:40" x14ac:dyDescent="0.25">
      <c r="A60" s="52"/>
      <c r="B60" s="70"/>
      <c r="C60" s="52"/>
      <c r="D60" s="66"/>
      <c r="E60" s="66"/>
      <c r="F60" s="66"/>
      <c r="G60" s="66"/>
      <c r="H60" s="68"/>
      <c r="I60" s="52"/>
      <c r="J60" s="68"/>
      <c r="K60" s="68"/>
      <c r="L60" s="68"/>
      <c r="M60" s="67"/>
      <c r="N60" s="68"/>
      <c r="O60" s="68"/>
      <c r="P60" s="68"/>
      <c r="Q60" s="68"/>
      <c r="R60" s="68"/>
      <c r="S60" s="11"/>
      <c r="T60" s="104"/>
      <c r="U60" s="104"/>
      <c r="V60" s="67"/>
      <c r="W60" s="77"/>
      <c r="X60" s="77"/>
      <c r="Y60" s="77"/>
      <c r="Z60" s="68"/>
      <c r="AA60" s="77"/>
      <c r="AB60" s="77"/>
      <c r="AC60" s="68"/>
      <c r="AD60" s="67"/>
      <c r="AE60" s="67"/>
      <c r="AF60" s="67"/>
      <c r="AG60" s="67"/>
      <c r="AH60" s="71"/>
      <c r="AI60" s="71"/>
      <c r="AJ60" s="71"/>
      <c r="AK60" s="104" t="str" cm="1">
        <f t="array" ref="AK60">_xlfn.IFS(ISBLANK(T60),"",T60="N/A","N/A",_xlfn.DAYS($C$8,T60)&lt;=180,"Yes",_xlfn.DAYS($C$8,T60)&gt;180,"No")</f>
        <v/>
      </c>
      <c r="AL60" s="77" t="str" cm="1">
        <f t="array" ref="AL60">_xlfn.IFS(ISBLANK(W60),"",W60="N/A","N/A",_xlfn.DAYS(W60,X60)&lt;7,"Yes",_xlfn.DAYS(W60,X60)&gt;7,"No",_xlfn.DAYS(W60,X60)=7,"Yes")</f>
        <v/>
      </c>
      <c r="AM60" s="77" t="str" cm="1">
        <f t="array" ref="AM60">_xlfn.IFS(ISBLANK(W60),"",W60="N/A","N/A",_xlfn.DAYS(Y60,W60)&lt;3,"Yes",_xlfn.DAYS(Y60,W60)&gt;3,"No",_xlfn.DAYS(Y60,W60)=3,"Yes")</f>
        <v/>
      </c>
      <c r="AN60" s="77" t="str" cm="1">
        <f t="array" ref="AN60">_xlfn.IFS(ISBLANK(AA60),"",AA60="N/A","N/A",_xlfn.DAYS(AB60,AA60)&lt;3,"Yes",_xlfn.DAYS(AB60,AA60)&gt;3,"No",_xlfn.DAYS(AB60,AA60)=3,"Yes")</f>
        <v/>
      </c>
    </row>
    <row r="61" spans="1:40" x14ac:dyDescent="0.25">
      <c r="A61" s="52"/>
      <c r="B61" s="70"/>
      <c r="C61" s="52"/>
      <c r="D61" s="66"/>
      <c r="E61" s="66"/>
      <c r="F61" s="66"/>
      <c r="G61" s="66"/>
      <c r="H61" s="68"/>
      <c r="I61" s="52"/>
      <c r="J61" s="68"/>
      <c r="K61" s="68"/>
      <c r="L61" s="68"/>
      <c r="M61" s="67"/>
      <c r="N61" s="68"/>
      <c r="O61" s="68"/>
      <c r="P61" s="68"/>
      <c r="Q61" s="68"/>
      <c r="R61" s="68"/>
      <c r="S61" s="11"/>
      <c r="T61" s="104"/>
      <c r="U61" s="104"/>
      <c r="V61" s="67"/>
      <c r="W61" s="77"/>
      <c r="X61" s="77"/>
      <c r="Y61" s="77"/>
      <c r="Z61" s="68"/>
      <c r="AA61" s="77"/>
      <c r="AB61" s="77"/>
      <c r="AC61" s="68"/>
      <c r="AD61" s="67"/>
      <c r="AE61" s="67"/>
      <c r="AF61" s="67"/>
      <c r="AG61" s="67"/>
      <c r="AH61" s="71"/>
      <c r="AI61" s="71"/>
      <c r="AJ61" s="71"/>
      <c r="AK61" s="104" t="str" cm="1">
        <f t="array" ref="AK61">_xlfn.IFS(ISBLANK(T61),"",T61="N/A","N/A",_xlfn.DAYS($C$8,T61)&lt;=180,"Yes",_xlfn.DAYS($C$8,T61)&gt;180,"No")</f>
        <v/>
      </c>
      <c r="AL61" s="77" t="str" cm="1">
        <f t="array" ref="AL61">_xlfn.IFS(ISBLANK(W61),"",W61="N/A","N/A",_xlfn.DAYS(W61,X61)&lt;7,"Yes",_xlfn.DAYS(W61,X61)&gt;7,"No",_xlfn.DAYS(W61,X61)=7,"Yes")</f>
        <v/>
      </c>
      <c r="AM61" s="77" t="str" cm="1">
        <f t="array" ref="AM61">_xlfn.IFS(ISBLANK(W61),"",W61="N/A","N/A",_xlfn.DAYS(Y61,W61)&lt;3,"Yes",_xlfn.DAYS(Y61,W61)&gt;3,"No",_xlfn.DAYS(Y61,W61)=3,"Yes")</f>
        <v/>
      </c>
      <c r="AN61" s="77" t="str" cm="1">
        <f t="array" ref="AN61">_xlfn.IFS(ISBLANK(AA61),"",AA61="N/A","N/A",_xlfn.DAYS(AB61,AA61)&lt;3,"Yes",_xlfn.DAYS(AB61,AA61)&gt;3,"No",_xlfn.DAYS(AB61,AA61)=3,"Yes")</f>
        <v/>
      </c>
    </row>
    <row r="62" spans="1:40" x14ac:dyDescent="0.25">
      <c r="A62" s="52"/>
      <c r="B62" s="70"/>
      <c r="C62" s="52"/>
      <c r="D62" s="66"/>
      <c r="E62" s="66"/>
      <c r="F62" s="66"/>
      <c r="G62" s="66"/>
      <c r="H62" s="68"/>
      <c r="I62" s="52"/>
      <c r="J62" s="68"/>
      <c r="K62" s="68"/>
      <c r="L62" s="68"/>
      <c r="M62" s="67"/>
      <c r="N62" s="68"/>
      <c r="O62" s="68"/>
      <c r="P62" s="68"/>
      <c r="Q62" s="68"/>
      <c r="R62" s="68"/>
      <c r="S62" s="11"/>
      <c r="T62" s="104"/>
      <c r="U62" s="104"/>
      <c r="V62" s="67"/>
      <c r="W62" s="77"/>
      <c r="X62" s="77"/>
      <c r="Y62" s="77"/>
      <c r="Z62" s="68"/>
      <c r="AA62" s="77"/>
      <c r="AB62" s="77"/>
      <c r="AC62" s="68"/>
      <c r="AD62" s="67"/>
      <c r="AE62" s="67"/>
      <c r="AF62" s="67"/>
      <c r="AG62" s="67"/>
      <c r="AH62" s="71"/>
      <c r="AI62" s="71"/>
      <c r="AJ62" s="71"/>
      <c r="AK62" s="104" t="str" cm="1">
        <f t="array" ref="AK62">_xlfn.IFS(ISBLANK(T62),"",T62="N/A","N/A",_xlfn.DAYS($C$8,T62)&lt;=180,"Yes",_xlfn.DAYS($C$8,T62)&gt;180,"No")</f>
        <v/>
      </c>
      <c r="AL62" s="77" t="str" cm="1">
        <f t="array" ref="AL62">_xlfn.IFS(ISBLANK(W62),"",W62="N/A","N/A",_xlfn.DAYS(W62,X62)&lt;7,"Yes",_xlfn.DAYS(W62,X62)&gt;7,"No",_xlfn.DAYS(W62,X62)=7,"Yes")</f>
        <v/>
      </c>
      <c r="AM62" s="77" t="str" cm="1">
        <f t="array" ref="AM62">_xlfn.IFS(ISBLANK(W62),"",W62="N/A","N/A",_xlfn.DAYS(Y62,W62)&lt;3,"Yes",_xlfn.DAYS(Y62,W62)&gt;3,"No",_xlfn.DAYS(Y62,W62)=3,"Yes")</f>
        <v/>
      </c>
      <c r="AN62" s="77" t="str" cm="1">
        <f t="array" ref="AN62">_xlfn.IFS(ISBLANK(AA62),"",AA62="N/A","N/A",_xlfn.DAYS(AB62,AA62)&lt;3,"Yes",_xlfn.DAYS(AB62,AA62)&gt;3,"No",_xlfn.DAYS(AB62,AA62)=3,"Yes")</f>
        <v/>
      </c>
    </row>
    <row r="63" spans="1:40" x14ac:dyDescent="0.25">
      <c r="A63" s="52"/>
      <c r="B63" s="70"/>
      <c r="C63" s="52"/>
      <c r="D63" s="66"/>
      <c r="E63" s="66"/>
      <c r="F63" s="66"/>
      <c r="G63" s="66"/>
      <c r="H63" s="68"/>
      <c r="I63" s="52"/>
      <c r="J63" s="68"/>
      <c r="K63" s="68"/>
      <c r="L63" s="68"/>
      <c r="M63" s="67"/>
      <c r="N63" s="68"/>
      <c r="O63" s="68"/>
      <c r="P63" s="68"/>
      <c r="Q63" s="68"/>
      <c r="R63" s="68"/>
      <c r="S63" s="11"/>
      <c r="T63" s="104"/>
      <c r="U63" s="104"/>
      <c r="V63" s="67"/>
      <c r="W63" s="77"/>
      <c r="X63" s="77"/>
      <c r="Y63" s="77"/>
      <c r="Z63" s="68"/>
      <c r="AA63" s="77"/>
      <c r="AB63" s="77"/>
      <c r="AC63" s="68"/>
      <c r="AD63" s="67"/>
      <c r="AE63" s="67"/>
      <c r="AF63" s="67"/>
      <c r="AG63" s="67"/>
      <c r="AH63" s="71"/>
      <c r="AI63" s="71"/>
      <c r="AJ63" s="71"/>
      <c r="AK63" s="104" t="str" cm="1">
        <f t="array" ref="AK63">_xlfn.IFS(ISBLANK(T63),"",T63="N/A","N/A",_xlfn.DAYS($C$8,T63)&lt;=180,"Yes",_xlfn.DAYS($C$8,T63)&gt;180,"No")</f>
        <v/>
      </c>
      <c r="AL63" s="77" t="str" cm="1">
        <f t="array" ref="AL63">_xlfn.IFS(ISBLANK(W63),"",W63="N/A","N/A",_xlfn.DAYS(W63,X63)&lt;7,"Yes",_xlfn.DAYS(W63,X63)&gt;7,"No",_xlfn.DAYS(W63,X63)=7,"Yes")</f>
        <v/>
      </c>
      <c r="AM63" s="77" t="str" cm="1">
        <f t="array" ref="AM63">_xlfn.IFS(ISBLANK(W63),"",W63="N/A","N/A",_xlfn.DAYS(Y63,W63)&lt;3,"Yes",_xlfn.DAYS(Y63,W63)&gt;3,"No",_xlfn.DAYS(Y63,W63)=3,"Yes")</f>
        <v/>
      </c>
      <c r="AN63" s="77" t="str" cm="1">
        <f t="array" ref="AN63">_xlfn.IFS(ISBLANK(AA63),"",AA63="N/A","N/A",_xlfn.DAYS(AB63,AA63)&lt;3,"Yes",_xlfn.DAYS(AB63,AA63)&gt;3,"No",_xlfn.DAYS(AB63,AA63)=3,"Yes")</f>
        <v/>
      </c>
    </row>
    <row r="64" spans="1:40" x14ac:dyDescent="0.25">
      <c r="A64" s="52"/>
      <c r="B64" s="70"/>
      <c r="C64" s="52"/>
      <c r="D64" s="66"/>
      <c r="E64" s="66"/>
      <c r="F64" s="66"/>
      <c r="G64" s="66"/>
      <c r="H64" s="68"/>
      <c r="I64" s="52"/>
      <c r="J64" s="68"/>
      <c r="K64" s="68"/>
      <c r="L64" s="68"/>
      <c r="M64" s="67"/>
      <c r="N64" s="68"/>
      <c r="O64" s="68"/>
      <c r="P64" s="68"/>
      <c r="Q64" s="68"/>
      <c r="R64" s="68"/>
      <c r="S64" s="11"/>
      <c r="T64" s="104"/>
      <c r="U64" s="104"/>
      <c r="V64" s="67"/>
      <c r="W64" s="77"/>
      <c r="X64" s="77"/>
      <c r="Y64" s="77"/>
      <c r="Z64" s="68"/>
      <c r="AA64" s="77"/>
      <c r="AB64" s="77"/>
      <c r="AC64" s="68"/>
      <c r="AD64" s="67"/>
      <c r="AE64" s="67"/>
      <c r="AF64" s="67"/>
      <c r="AG64" s="67"/>
      <c r="AH64" s="71"/>
      <c r="AI64" s="71"/>
      <c r="AJ64" s="71"/>
      <c r="AK64" s="104" t="str" cm="1">
        <f t="array" ref="AK64">_xlfn.IFS(ISBLANK(T64),"",T64="N/A","N/A",_xlfn.DAYS($C$8,T64)&lt;=180,"Yes",_xlfn.DAYS($C$8,T64)&gt;180,"No")</f>
        <v/>
      </c>
      <c r="AL64" s="77" t="str" cm="1">
        <f t="array" ref="AL64">_xlfn.IFS(ISBLANK(W64),"",W64="N/A","N/A",_xlfn.DAYS(W64,X64)&lt;7,"Yes",_xlfn.DAYS(W64,X64)&gt;7,"No",_xlfn.DAYS(W64,X64)=7,"Yes")</f>
        <v/>
      </c>
      <c r="AM64" s="77" t="str" cm="1">
        <f t="array" ref="AM64">_xlfn.IFS(ISBLANK(W64),"",W64="N/A","N/A",_xlfn.DAYS(Y64,W64)&lt;3,"Yes",_xlfn.DAYS(Y64,W64)&gt;3,"No",_xlfn.DAYS(Y64,W64)=3,"Yes")</f>
        <v/>
      </c>
      <c r="AN64" s="77" t="str" cm="1">
        <f t="array" ref="AN64">_xlfn.IFS(ISBLANK(AA64),"",AA64="N/A","N/A",_xlfn.DAYS(AB64,AA64)&lt;3,"Yes",_xlfn.DAYS(AB64,AA64)&gt;3,"No",_xlfn.DAYS(AB64,AA64)=3,"Yes")</f>
        <v/>
      </c>
    </row>
    <row r="65" spans="1:40" x14ac:dyDescent="0.25">
      <c r="A65" s="52"/>
      <c r="B65" s="70"/>
      <c r="C65" s="52"/>
      <c r="D65" s="66"/>
      <c r="E65" s="66"/>
      <c r="F65" s="66"/>
      <c r="G65" s="66"/>
      <c r="H65" s="68"/>
      <c r="I65" s="52"/>
      <c r="J65" s="68"/>
      <c r="K65" s="68"/>
      <c r="L65" s="68"/>
      <c r="M65" s="67"/>
      <c r="N65" s="68"/>
      <c r="O65" s="68"/>
      <c r="P65" s="68"/>
      <c r="Q65" s="68"/>
      <c r="R65" s="68"/>
      <c r="S65" s="11"/>
      <c r="T65" s="104"/>
      <c r="U65" s="104"/>
      <c r="V65" s="67"/>
      <c r="W65" s="77"/>
      <c r="X65" s="77"/>
      <c r="Y65" s="77"/>
      <c r="Z65" s="68"/>
      <c r="AA65" s="77"/>
      <c r="AB65" s="77"/>
      <c r="AC65" s="68"/>
      <c r="AD65" s="67"/>
      <c r="AE65" s="67"/>
      <c r="AF65" s="67"/>
      <c r="AG65" s="67"/>
      <c r="AH65" s="71"/>
      <c r="AI65" s="71"/>
      <c r="AJ65" s="71"/>
      <c r="AK65" s="104" t="str" cm="1">
        <f t="array" ref="AK65">_xlfn.IFS(ISBLANK(T65),"",T65="N/A","N/A",_xlfn.DAYS($C$8,T65)&lt;=180,"Yes",_xlfn.DAYS($C$8,T65)&gt;180,"No")</f>
        <v/>
      </c>
      <c r="AL65" s="77" t="str" cm="1">
        <f t="array" ref="AL65">_xlfn.IFS(ISBLANK(W65),"",W65="N/A","N/A",_xlfn.DAYS(W65,X65)&lt;7,"Yes",_xlfn.DAYS(W65,X65)&gt;7,"No",_xlfn.DAYS(W65,X65)=7,"Yes")</f>
        <v/>
      </c>
      <c r="AM65" s="77" t="str" cm="1">
        <f t="array" ref="AM65">_xlfn.IFS(ISBLANK(W65),"",W65="N/A","N/A",_xlfn.DAYS(Y65,W65)&lt;3,"Yes",_xlfn.DAYS(Y65,W65)&gt;3,"No",_xlfn.DAYS(Y65,W65)=3,"Yes")</f>
        <v/>
      </c>
      <c r="AN65" s="77" t="str" cm="1">
        <f t="array" ref="AN65">_xlfn.IFS(ISBLANK(AA65),"",AA65="N/A","N/A",_xlfn.DAYS(AB65,AA65)&lt;3,"Yes",_xlfn.DAYS(AB65,AA65)&gt;3,"No",_xlfn.DAYS(AB65,AA65)=3,"Yes")</f>
        <v/>
      </c>
    </row>
    <row r="66" spans="1:40" x14ac:dyDescent="0.25">
      <c r="A66" s="52"/>
      <c r="B66" s="70"/>
      <c r="C66" s="52"/>
      <c r="D66" s="66"/>
      <c r="E66" s="66"/>
      <c r="F66" s="66"/>
      <c r="G66" s="66"/>
      <c r="H66" s="68"/>
      <c r="I66" s="52"/>
      <c r="J66" s="68"/>
      <c r="K66" s="68"/>
      <c r="L66" s="68"/>
      <c r="M66" s="67"/>
      <c r="N66" s="68"/>
      <c r="O66" s="68"/>
      <c r="P66" s="68"/>
      <c r="Q66" s="68"/>
      <c r="R66" s="68"/>
      <c r="S66" s="11"/>
      <c r="T66" s="104"/>
      <c r="U66" s="104"/>
      <c r="V66" s="67"/>
      <c r="W66" s="77"/>
      <c r="X66" s="77"/>
      <c r="Y66" s="77"/>
      <c r="Z66" s="68"/>
      <c r="AA66" s="77"/>
      <c r="AB66" s="77"/>
      <c r="AC66" s="68"/>
      <c r="AD66" s="67"/>
      <c r="AE66" s="67"/>
      <c r="AF66" s="67"/>
      <c r="AG66" s="67"/>
      <c r="AH66" s="71"/>
      <c r="AI66" s="71"/>
      <c r="AJ66" s="71"/>
      <c r="AK66" s="104" t="str" cm="1">
        <f t="array" ref="AK66">_xlfn.IFS(ISBLANK(T66),"",T66="N/A","N/A",_xlfn.DAYS($C$8,T66)&lt;=180,"Yes",_xlfn.DAYS($C$8,T66)&gt;180,"No")</f>
        <v/>
      </c>
      <c r="AL66" s="77" t="str" cm="1">
        <f t="array" ref="AL66">_xlfn.IFS(ISBLANK(W66),"",W66="N/A","N/A",_xlfn.DAYS(W66,X66)&lt;7,"Yes",_xlfn.DAYS(W66,X66)&gt;7,"No",_xlfn.DAYS(W66,X66)=7,"Yes")</f>
        <v/>
      </c>
      <c r="AM66" s="77" t="str" cm="1">
        <f t="array" ref="AM66">_xlfn.IFS(ISBLANK(W66),"",W66="N/A","N/A",_xlfn.DAYS(Y66,W66)&lt;3,"Yes",_xlfn.DAYS(Y66,W66)&gt;3,"No",_xlfn.DAYS(Y66,W66)=3,"Yes")</f>
        <v/>
      </c>
      <c r="AN66" s="77" t="str" cm="1">
        <f t="array" ref="AN66">_xlfn.IFS(ISBLANK(AA66),"",AA66="N/A","N/A",_xlfn.DAYS(AB66,AA66)&lt;3,"Yes",_xlfn.DAYS(AB66,AA66)&gt;3,"No",_xlfn.DAYS(AB66,AA66)=3,"Yes")</f>
        <v/>
      </c>
    </row>
    <row r="67" spans="1:40" x14ac:dyDescent="0.25">
      <c r="A67" s="52"/>
      <c r="B67" s="70"/>
      <c r="C67" s="52"/>
      <c r="D67" s="66"/>
      <c r="E67" s="66"/>
      <c r="F67" s="66"/>
      <c r="G67" s="66"/>
      <c r="H67" s="68"/>
      <c r="I67" s="52"/>
      <c r="J67" s="68"/>
      <c r="K67" s="68"/>
      <c r="L67" s="68"/>
      <c r="M67" s="67"/>
      <c r="N67" s="68"/>
      <c r="O67" s="68"/>
      <c r="P67" s="68"/>
      <c r="Q67" s="68"/>
      <c r="R67" s="68"/>
      <c r="S67" s="11"/>
      <c r="T67" s="104"/>
      <c r="U67" s="104"/>
      <c r="V67" s="67"/>
      <c r="W67" s="77"/>
      <c r="X67" s="77"/>
      <c r="Y67" s="77"/>
      <c r="Z67" s="68"/>
      <c r="AA67" s="77"/>
      <c r="AB67" s="77"/>
      <c r="AC67" s="68"/>
      <c r="AD67" s="67"/>
      <c r="AE67" s="67"/>
      <c r="AF67" s="67"/>
      <c r="AG67" s="67"/>
      <c r="AH67" s="71"/>
      <c r="AI67" s="71"/>
      <c r="AJ67" s="71"/>
      <c r="AK67" s="104" t="str" cm="1">
        <f t="array" ref="AK67">_xlfn.IFS(ISBLANK(T67),"",T67="N/A","N/A",_xlfn.DAYS($C$8,T67)&lt;=180,"Yes",_xlfn.DAYS($C$8,T67)&gt;180,"No")</f>
        <v/>
      </c>
      <c r="AL67" s="77" t="str" cm="1">
        <f t="array" ref="AL67">_xlfn.IFS(ISBLANK(W67),"",W67="N/A","N/A",_xlfn.DAYS(W67,X67)&lt;7,"Yes",_xlfn.DAYS(W67,X67)&gt;7,"No",_xlfn.DAYS(W67,X67)=7,"Yes")</f>
        <v/>
      </c>
      <c r="AM67" s="77" t="str" cm="1">
        <f t="array" ref="AM67">_xlfn.IFS(ISBLANK(W67),"",W67="N/A","N/A",_xlfn.DAYS(Y67,W67)&lt;3,"Yes",_xlfn.DAYS(Y67,W67)&gt;3,"No",_xlfn.DAYS(Y67,W67)=3,"Yes")</f>
        <v/>
      </c>
      <c r="AN67" s="77" t="str" cm="1">
        <f t="array" ref="AN67">_xlfn.IFS(ISBLANK(AA67),"",AA67="N/A","N/A",_xlfn.DAYS(AB67,AA67)&lt;3,"Yes",_xlfn.DAYS(AB67,AA67)&gt;3,"No",_xlfn.DAYS(AB67,AA67)=3,"Yes")</f>
        <v/>
      </c>
    </row>
    <row r="68" spans="1:40" x14ac:dyDescent="0.25">
      <c r="A68" s="52"/>
      <c r="B68" s="70"/>
      <c r="C68" s="52"/>
      <c r="D68" s="66"/>
      <c r="E68" s="66"/>
      <c r="F68" s="66"/>
      <c r="G68" s="66"/>
      <c r="H68" s="68"/>
      <c r="I68" s="52"/>
      <c r="J68" s="68"/>
      <c r="K68" s="68"/>
      <c r="L68" s="68"/>
      <c r="M68" s="67"/>
      <c r="N68" s="68"/>
      <c r="O68" s="68"/>
      <c r="P68" s="68"/>
      <c r="Q68" s="68"/>
      <c r="R68" s="68"/>
      <c r="S68" s="11"/>
      <c r="T68" s="104"/>
      <c r="U68" s="104"/>
      <c r="V68" s="67"/>
      <c r="W68" s="77"/>
      <c r="X68" s="77"/>
      <c r="Y68" s="77"/>
      <c r="Z68" s="68"/>
      <c r="AA68" s="77"/>
      <c r="AB68" s="77"/>
      <c r="AC68" s="68"/>
      <c r="AD68" s="67"/>
      <c r="AE68" s="67"/>
      <c r="AF68" s="67"/>
      <c r="AG68" s="67"/>
      <c r="AH68" s="71"/>
      <c r="AI68" s="71"/>
      <c r="AJ68" s="71"/>
      <c r="AK68" s="104" t="str" cm="1">
        <f t="array" ref="AK68">_xlfn.IFS(ISBLANK(T68),"",T68="N/A","N/A",_xlfn.DAYS($C$8,T68)&lt;=180,"Yes",_xlfn.DAYS($C$8,T68)&gt;180,"No")</f>
        <v/>
      </c>
      <c r="AL68" s="77" t="str" cm="1">
        <f t="array" ref="AL68">_xlfn.IFS(ISBLANK(W68),"",W68="N/A","N/A",_xlfn.DAYS(W68,X68)&lt;7,"Yes",_xlfn.DAYS(W68,X68)&gt;7,"No",_xlfn.DAYS(W68,X68)=7,"Yes")</f>
        <v/>
      </c>
      <c r="AM68" s="77" t="str" cm="1">
        <f t="array" ref="AM68">_xlfn.IFS(ISBLANK(W68),"",W68="N/A","N/A",_xlfn.DAYS(Y68,W68)&lt;3,"Yes",_xlfn.DAYS(Y68,W68)&gt;3,"No",_xlfn.DAYS(Y68,W68)=3,"Yes")</f>
        <v/>
      </c>
      <c r="AN68" s="77" t="str" cm="1">
        <f t="array" ref="AN68">_xlfn.IFS(ISBLANK(AA68),"",AA68="N/A","N/A",_xlfn.DAYS(AB68,AA68)&lt;3,"Yes",_xlfn.DAYS(AB68,AA68)&gt;3,"No",_xlfn.DAYS(AB68,AA68)=3,"Yes")</f>
        <v/>
      </c>
    </row>
    <row r="69" spans="1:40" x14ac:dyDescent="0.25">
      <c r="A69" s="52"/>
      <c r="B69" s="70"/>
      <c r="C69" s="52"/>
      <c r="D69" s="66"/>
      <c r="E69" s="66"/>
      <c r="F69" s="66"/>
      <c r="G69" s="66"/>
      <c r="H69" s="68"/>
      <c r="I69" s="52"/>
      <c r="J69" s="68"/>
      <c r="K69" s="68"/>
      <c r="L69" s="68"/>
      <c r="M69" s="67"/>
      <c r="N69" s="68"/>
      <c r="O69" s="68"/>
      <c r="P69" s="68"/>
      <c r="Q69" s="68"/>
      <c r="R69" s="68"/>
      <c r="S69" s="11"/>
      <c r="T69" s="104"/>
      <c r="U69" s="104"/>
      <c r="V69" s="67"/>
      <c r="W69" s="77"/>
      <c r="X69" s="77"/>
      <c r="Y69" s="77"/>
      <c r="Z69" s="68"/>
      <c r="AA69" s="77"/>
      <c r="AB69" s="77"/>
      <c r="AC69" s="68"/>
      <c r="AD69" s="67"/>
      <c r="AE69" s="67"/>
      <c r="AF69" s="67"/>
      <c r="AG69" s="67"/>
      <c r="AH69" s="71"/>
      <c r="AI69" s="71"/>
      <c r="AJ69" s="71"/>
      <c r="AK69" s="104" t="str" cm="1">
        <f t="array" ref="AK69">_xlfn.IFS(ISBLANK(T69),"",T69="N/A","N/A",_xlfn.DAYS($C$8,T69)&lt;=180,"Yes",_xlfn.DAYS($C$8,T69)&gt;180,"No")</f>
        <v/>
      </c>
      <c r="AL69" s="77" t="str" cm="1">
        <f t="array" ref="AL69">_xlfn.IFS(ISBLANK(W69),"",W69="N/A","N/A",_xlfn.DAYS(W69,X69)&lt;7,"Yes",_xlfn.DAYS(W69,X69)&gt;7,"No",_xlfn.DAYS(W69,X69)=7,"Yes")</f>
        <v/>
      </c>
      <c r="AM69" s="77" t="str" cm="1">
        <f t="array" ref="AM69">_xlfn.IFS(ISBLANK(W69),"",W69="N/A","N/A",_xlfn.DAYS(Y69,W69)&lt;3,"Yes",_xlfn.DAYS(Y69,W69)&gt;3,"No",_xlfn.DAYS(Y69,W69)=3,"Yes")</f>
        <v/>
      </c>
      <c r="AN69" s="77" t="str" cm="1">
        <f t="array" ref="AN69">_xlfn.IFS(ISBLANK(AA69),"",AA69="N/A","N/A",_xlfn.DAYS(AB69,AA69)&lt;3,"Yes",_xlfn.DAYS(AB69,AA69)&gt;3,"No",_xlfn.DAYS(AB69,AA69)=3,"Yes")</f>
        <v/>
      </c>
    </row>
    <row r="70" spans="1:40" x14ac:dyDescent="0.25">
      <c r="A70" s="52"/>
      <c r="B70" s="70"/>
      <c r="C70" s="52"/>
      <c r="D70" s="66"/>
      <c r="E70" s="66"/>
      <c r="F70" s="66"/>
      <c r="G70" s="66"/>
      <c r="H70" s="68"/>
      <c r="I70" s="52"/>
      <c r="J70" s="68"/>
      <c r="K70" s="68"/>
      <c r="L70" s="68"/>
      <c r="M70" s="67"/>
      <c r="N70" s="68"/>
      <c r="O70" s="68"/>
      <c r="P70" s="68"/>
      <c r="Q70" s="68"/>
      <c r="R70" s="68"/>
      <c r="S70" s="11"/>
      <c r="T70" s="104"/>
      <c r="U70" s="104"/>
      <c r="V70" s="67"/>
      <c r="W70" s="77"/>
      <c r="X70" s="77"/>
      <c r="Y70" s="77"/>
      <c r="Z70" s="68"/>
      <c r="AA70" s="77"/>
      <c r="AB70" s="77"/>
      <c r="AC70" s="68"/>
      <c r="AD70" s="67"/>
      <c r="AE70" s="67"/>
      <c r="AF70" s="67"/>
      <c r="AG70" s="67"/>
      <c r="AH70" s="71"/>
      <c r="AI70" s="71"/>
      <c r="AJ70" s="71"/>
      <c r="AK70" s="104" t="str" cm="1">
        <f t="array" ref="AK70">_xlfn.IFS(ISBLANK(T70),"",T70="N/A","N/A",_xlfn.DAYS($C$8,T70)&lt;=180,"Yes",_xlfn.DAYS($C$8,T70)&gt;180,"No")</f>
        <v/>
      </c>
      <c r="AL70" s="77" t="str" cm="1">
        <f t="array" ref="AL70">_xlfn.IFS(ISBLANK(W70),"",W70="N/A","N/A",_xlfn.DAYS(W70,X70)&lt;7,"Yes",_xlfn.DAYS(W70,X70)&gt;7,"No",_xlfn.DAYS(W70,X70)=7,"Yes")</f>
        <v/>
      </c>
      <c r="AM70" s="77" t="str" cm="1">
        <f t="array" ref="AM70">_xlfn.IFS(ISBLANK(W70),"",W70="N/A","N/A",_xlfn.DAYS(Y70,W70)&lt;3,"Yes",_xlfn.DAYS(Y70,W70)&gt;3,"No",_xlfn.DAYS(Y70,W70)=3,"Yes")</f>
        <v/>
      </c>
      <c r="AN70" s="77" t="str" cm="1">
        <f t="array" ref="AN70">_xlfn.IFS(ISBLANK(AA70),"",AA70="N/A","N/A",_xlfn.DAYS(AB70,AA70)&lt;3,"Yes",_xlfn.DAYS(AB70,AA70)&gt;3,"No",_xlfn.DAYS(AB70,AA70)=3,"Yes")</f>
        <v/>
      </c>
    </row>
    <row r="71" spans="1:40" x14ac:dyDescent="0.25">
      <c r="A71" s="52"/>
      <c r="B71" s="70"/>
      <c r="C71" s="52"/>
      <c r="D71" s="66"/>
      <c r="E71" s="66"/>
      <c r="F71" s="66"/>
      <c r="G71" s="66"/>
      <c r="H71" s="68"/>
      <c r="I71" s="52"/>
      <c r="J71" s="68"/>
      <c r="K71" s="68"/>
      <c r="L71" s="68"/>
      <c r="M71" s="67"/>
      <c r="N71" s="68"/>
      <c r="O71" s="68"/>
      <c r="P71" s="68"/>
      <c r="Q71" s="68"/>
      <c r="R71" s="68"/>
      <c r="S71" s="11"/>
      <c r="T71" s="104"/>
      <c r="U71" s="104"/>
      <c r="V71" s="67"/>
      <c r="W71" s="77"/>
      <c r="X71" s="77"/>
      <c r="Y71" s="77"/>
      <c r="Z71" s="68"/>
      <c r="AA71" s="77"/>
      <c r="AB71" s="77"/>
      <c r="AC71" s="68"/>
      <c r="AD71" s="67"/>
      <c r="AE71" s="67"/>
      <c r="AF71" s="67"/>
      <c r="AG71" s="67"/>
      <c r="AH71" s="71"/>
      <c r="AI71" s="71"/>
      <c r="AJ71" s="71"/>
      <c r="AK71" s="104" t="str" cm="1">
        <f t="array" ref="AK71">_xlfn.IFS(ISBLANK(T71),"",T71="N/A","N/A",_xlfn.DAYS($C$8,T71)&lt;=180,"Yes",_xlfn.DAYS($C$8,T71)&gt;180,"No")</f>
        <v/>
      </c>
      <c r="AL71" s="77" t="str" cm="1">
        <f t="array" ref="AL71">_xlfn.IFS(ISBLANK(W71),"",W71="N/A","N/A",_xlfn.DAYS(W71,X71)&lt;7,"Yes",_xlfn.DAYS(W71,X71)&gt;7,"No",_xlfn.DAYS(W71,X71)=7,"Yes")</f>
        <v/>
      </c>
      <c r="AM71" s="77" t="str" cm="1">
        <f t="array" ref="AM71">_xlfn.IFS(ISBLANK(W71),"",W71="N/A","N/A",_xlfn.DAYS(Y71,W71)&lt;3,"Yes",_xlfn.DAYS(Y71,W71)&gt;3,"No",_xlfn.DAYS(Y71,W71)=3,"Yes")</f>
        <v/>
      </c>
      <c r="AN71" s="77" t="str" cm="1">
        <f t="array" ref="AN71">_xlfn.IFS(ISBLANK(AA71),"",AA71="N/A","N/A",_xlfn.DAYS(AB71,AA71)&lt;3,"Yes",_xlfn.DAYS(AB71,AA71)&gt;3,"No",_xlfn.DAYS(AB71,AA71)=3,"Yes")</f>
        <v/>
      </c>
    </row>
    <row r="72" spans="1:40" x14ac:dyDescent="0.25">
      <c r="A72" s="52"/>
      <c r="B72" s="70"/>
      <c r="C72" s="52"/>
      <c r="D72" s="66"/>
      <c r="E72" s="66"/>
      <c r="F72" s="66"/>
      <c r="G72" s="66"/>
      <c r="H72" s="68"/>
      <c r="I72" s="52"/>
      <c r="J72" s="68"/>
      <c r="K72" s="68"/>
      <c r="L72" s="68"/>
      <c r="M72" s="67"/>
      <c r="N72" s="68"/>
      <c r="O72" s="68"/>
      <c r="P72" s="68"/>
      <c r="Q72" s="68"/>
      <c r="R72" s="68"/>
      <c r="S72" s="11"/>
      <c r="T72" s="104"/>
      <c r="U72" s="104"/>
      <c r="V72" s="67"/>
      <c r="W72" s="77"/>
      <c r="X72" s="77"/>
      <c r="Y72" s="77"/>
      <c r="Z72" s="68"/>
      <c r="AA72" s="77"/>
      <c r="AB72" s="77"/>
      <c r="AC72" s="68"/>
      <c r="AD72" s="67"/>
      <c r="AE72" s="67"/>
      <c r="AF72" s="67"/>
      <c r="AG72" s="67"/>
      <c r="AH72" s="71"/>
      <c r="AI72" s="71"/>
      <c r="AJ72" s="71"/>
      <c r="AK72" s="104" t="str" cm="1">
        <f t="array" ref="AK72">_xlfn.IFS(ISBLANK(T72),"",T72="N/A","N/A",_xlfn.DAYS($C$8,T72)&lt;=180,"Yes",_xlfn.DAYS($C$8,T72)&gt;180,"No")</f>
        <v/>
      </c>
      <c r="AL72" s="77" t="str" cm="1">
        <f t="array" ref="AL72">_xlfn.IFS(ISBLANK(W72),"",W72="N/A","N/A",_xlfn.DAYS(W72,X72)&lt;7,"Yes",_xlfn.DAYS(W72,X72)&gt;7,"No",_xlfn.DAYS(W72,X72)=7,"Yes")</f>
        <v/>
      </c>
      <c r="AM72" s="77" t="str" cm="1">
        <f t="array" ref="AM72">_xlfn.IFS(ISBLANK(W72),"",W72="N/A","N/A",_xlfn.DAYS(Y72,W72)&lt;3,"Yes",_xlfn.DAYS(Y72,W72)&gt;3,"No",_xlfn.DAYS(Y72,W72)=3,"Yes")</f>
        <v/>
      </c>
      <c r="AN72" s="77" t="str" cm="1">
        <f t="array" ref="AN72">_xlfn.IFS(ISBLANK(AA72),"",AA72="N/A","N/A",_xlfn.DAYS(AB72,AA72)&lt;3,"Yes",_xlfn.DAYS(AB72,AA72)&gt;3,"No",_xlfn.DAYS(AB72,AA72)=3,"Yes")</f>
        <v/>
      </c>
    </row>
    <row r="73" spans="1:40" x14ac:dyDescent="0.25">
      <c r="A73" s="52"/>
      <c r="B73" s="70"/>
      <c r="C73" s="52"/>
      <c r="D73" s="66"/>
      <c r="E73" s="66"/>
      <c r="F73" s="66"/>
      <c r="G73" s="66"/>
      <c r="H73" s="68"/>
      <c r="I73" s="52"/>
      <c r="J73" s="68"/>
      <c r="K73" s="68"/>
      <c r="L73" s="68"/>
      <c r="M73" s="67"/>
      <c r="N73" s="68"/>
      <c r="O73" s="68"/>
      <c r="P73" s="68"/>
      <c r="Q73" s="68"/>
      <c r="R73" s="68"/>
      <c r="S73" s="11"/>
      <c r="T73" s="104"/>
      <c r="U73" s="104"/>
      <c r="V73" s="67"/>
      <c r="W73" s="77"/>
      <c r="X73" s="77"/>
      <c r="Y73" s="77"/>
      <c r="Z73" s="68"/>
      <c r="AA73" s="77"/>
      <c r="AB73" s="77"/>
      <c r="AC73" s="68"/>
      <c r="AD73" s="67"/>
      <c r="AE73" s="67"/>
      <c r="AF73" s="67"/>
      <c r="AG73" s="67"/>
      <c r="AH73" s="71"/>
      <c r="AI73" s="71"/>
      <c r="AJ73" s="71"/>
      <c r="AK73" s="104" t="str" cm="1">
        <f t="array" ref="AK73">_xlfn.IFS(ISBLANK(T73),"",T73="N/A","N/A",_xlfn.DAYS($C$8,T73)&lt;=180,"Yes",_xlfn.DAYS($C$8,T73)&gt;180,"No")</f>
        <v/>
      </c>
      <c r="AL73" s="77" t="str" cm="1">
        <f t="array" ref="AL73">_xlfn.IFS(ISBLANK(W73),"",W73="N/A","N/A",_xlfn.DAYS(W73,X73)&lt;7,"Yes",_xlfn.DAYS(W73,X73)&gt;7,"No",_xlfn.DAYS(W73,X73)=7,"Yes")</f>
        <v/>
      </c>
      <c r="AM73" s="77" t="str" cm="1">
        <f t="array" ref="AM73">_xlfn.IFS(ISBLANK(W73),"",W73="N/A","N/A",_xlfn.DAYS(Y73,W73)&lt;3,"Yes",_xlfn.DAYS(Y73,W73)&gt;3,"No",_xlfn.DAYS(Y73,W73)=3,"Yes")</f>
        <v/>
      </c>
      <c r="AN73" s="77" t="str" cm="1">
        <f t="array" ref="AN73">_xlfn.IFS(ISBLANK(AA73),"",AA73="N/A","N/A",_xlfn.DAYS(AB73,AA73)&lt;3,"Yes",_xlfn.DAYS(AB73,AA73)&gt;3,"No",_xlfn.DAYS(AB73,AA73)=3,"Yes")</f>
        <v/>
      </c>
    </row>
    <row r="74" spans="1:40" x14ac:dyDescent="0.25">
      <c r="A74" s="52"/>
      <c r="B74" s="70"/>
      <c r="C74" s="52"/>
      <c r="D74" s="66"/>
      <c r="E74" s="66"/>
      <c r="F74" s="66"/>
      <c r="G74" s="66"/>
      <c r="H74" s="68"/>
      <c r="I74" s="52"/>
      <c r="J74" s="68"/>
      <c r="K74" s="68"/>
      <c r="L74" s="68"/>
      <c r="M74" s="67"/>
      <c r="N74" s="68"/>
      <c r="O74" s="68"/>
      <c r="P74" s="68"/>
      <c r="Q74" s="68"/>
      <c r="R74" s="68"/>
      <c r="S74" s="11"/>
      <c r="T74" s="104"/>
      <c r="U74" s="104"/>
      <c r="V74" s="67"/>
      <c r="W74" s="77"/>
      <c r="X74" s="77"/>
      <c r="Y74" s="77"/>
      <c r="Z74" s="68"/>
      <c r="AA74" s="77"/>
      <c r="AB74" s="77"/>
      <c r="AC74" s="68"/>
      <c r="AD74" s="67"/>
      <c r="AE74" s="67"/>
      <c r="AF74" s="67"/>
      <c r="AG74" s="67"/>
      <c r="AH74" s="71"/>
      <c r="AI74" s="71"/>
      <c r="AJ74" s="71"/>
      <c r="AK74" s="104" t="str" cm="1">
        <f t="array" ref="AK74">_xlfn.IFS(ISBLANK(T74),"",T74="N/A","N/A",_xlfn.DAYS($C$8,T74)&lt;=180,"Yes",_xlfn.DAYS($C$8,T74)&gt;180,"No")</f>
        <v/>
      </c>
      <c r="AL74" s="77" t="str" cm="1">
        <f t="array" ref="AL74">_xlfn.IFS(ISBLANK(W74),"",W74="N/A","N/A",_xlfn.DAYS(W74,X74)&lt;7,"Yes",_xlfn.DAYS(W74,X74)&gt;7,"No",_xlfn.DAYS(W74,X74)=7,"Yes")</f>
        <v/>
      </c>
      <c r="AM74" s="77" t="str" cm="1">
        <f t="array" ref="AM74">_xlfn.IFS(ISBLANK(W74),"",W74="N/A","N/A",_xlfn.DAYS(Y74,W74)&lt;3,"Yes",_xlfn.DAYS(Y74,W74)&gt;3,"No",_xlfn.DAYS(Y74,W74)=3,"Yes")</f>
        <v/>
      </c>
      <c r="AN74" s="77" t="str" cm="1">
        <f t="array" ref="AN74">_xlfn.IFS(ISBLANK(AA74),"",AA74="N/A","N/A",_xlfn.DAYS(AB74,AA74)&lt;3,"Yes",_xlfn.DAYS(AB74,AA74)&gt;3,"No",_xlfn.DAYS(AB74,AA74)=3,"Yes")</f>
        <v/>
      </c>
    </row>
    <row r="75" spans="1:40" x14ac:dyDescent="0.25">
      <c r="A75" s="52"/>
      <c r="B75" s="70"/>
      <c r="C75" s="52"/>
      <c r="D75" s="66"/>
      <c r="E75" s="66"/>
      <c r="F75" s="66"/>
      <c r="G75" s="66"/>
      <c r="H75" s="68"/>
      <c r="I75" s="52"/>
      <c r="J75" s="68"/>
      <c r="K75" s="68"/>
      <c r="L75" s="68"/>
      <c r="M75" s="67"/>
      <c r="N75" s="68"/>
      <c r="O75" s="68"/>
      <c r="P75" s="68"/>
      <c r="Q75" s="68"/>
      <c r="R75" s="68"/>
      <c r="S75" s="11"/>
      <c r="T75" s="104"/>
      <c r="U75" s="104"/>
      <c r="V75" s="67"/>
      <c r="W75" s="77"/>
      <c r="X75" s="77"/>
      <c r="Y75" s="77"/>
      <c r="Z75" s="68"/>
      <c r="AA75" s="77"/>
      <c r="AB75" s="77"/>
      <c r="AC75" s="68"/>
      <c r="AD75" s="67"/>
      <c r="AE75" s="67"/>
      <c r="AF75" s="67"/>
      <c r="AG75" s="67"/>
      <c r="AH75" s="71"/>
      <c r="AI75" s="71"/>
      <c r="AJ75" s="71"/>
      <c r="AK75" s="104" t="str" cm="1">
        <f t="array" ref="AK75">_xlfn.IFS(ISBLANK(T75),"",T75="N/A","N/A",_xlfn.DAYS($C$8,T75)&lt;=180,"Yes",_xlfn.DAYS($C$8,T75)&gt;180,"No")</f>
        <v/>
      </c>
      <c r="AL75" s="77" t="str" cm="1">
        <f t="array" ref="AL75">_xlfn.IFS(ISBLANK(W75),"",W75="N/A","N/A",_xlfn.DAYS(W75,X75)&lt;7,"Yes",_xlfn.DAYS(W75,X75)&gt;7,"No",_xlfn.DAYS(W75,X75)=7,"Yes")</f>
        <v/>
      </c>
      <c r="AM75" s="77" t="str" cm="1">
        <f t="array" ref="AM75">_xlfn.IFS(ISBLANK(W75),"",W75="N/A","N/A",_xlfn.DAYS(Y75,W75)&lt;3,"Yes",_xlfn.DAYS(Y75,W75)&gt;3,"No",_xlfn.DAYS(Y75,W75)=3,"Yes")</f>
        <v/>
      </c>
      <c r="AN75" s="77" t="str" cm="1">
        <f t="array" ref="AN75">_xlfn.IFS(ISBLANK(AA75),"",AA75="N/A","N/A",_xlfn.DAYS(AB75,AA75)&lt;3,"Yes",_xlfn.DAYS(AB75,AA75)&gt;3,"No",_xlfn.DAYS(AB75,AA75)=3,"Yes")</f>
        <v/>
      </c>
    </row>
    <row r="76" spans="1:40" x14ac:dyDescent="0.25">
      <c r="A76" s="52"/>
      <c r="B76" s="70"/>
      <c r="C76" s="52"/>
      <c r="D76" s="66"/>
      <c r="E76" s="66"/>
      <c r="F76" s="66"/>
      <c r="G76" s="66"/>
      <c r="H76" s="68"/>
      <c r="I76" s="52"/>
      <c r="J76" s="68"/>
      <c r="K76" s="68"/>
      <c r="L76" s="68"/>
      <c r="M76" s="67"/>
      <c r="N76" s="68"/>
      <c r="O76" s="68"/>
      <c r="P76" s="68"/>
      <c r="Q76" s="68"/>
      <c r="R76" s="68"/>
      <c r="S76" s="11"/>
      <c r="T76" s="104"/>
      <c r="U76" s="104"/>
      <c r="V76" s="67"/>
      <c r="W76" s="77"/>
      <c r="X76" s="77"/>
      <c r="Y76" s="77"/>
      <c r="Z76" s="68"/>
      <c r="AA76" s="77"/>
      <c r="AB76" s="77"/>
      <c r="AC76" s="68"/>
      <c r="AD76" s="67"/>
      <c r="AE76" s="67"/>
      <c r="AF76" s="67"/>
      <c r="AG76" s="67"/>
      <c r="AH76" s="71"/>
      <c r="AI76" s="71"/>
      <c r="AJ76" s="71"/>
      <c r="AK76" s="104" t="str" cm="1">
        <f t="array" ref="AK76">_xlfn.IFS(ISBLANK(T76),"",T76="N/A","N/A",_xlfn.DAYS($C$8,T76)&lt;=180,"Yes",_xlfn.DAYS($C$8,T76)&gt;180,"No")</f>
        <v/>
      </c>
      <c r="AL76" s="77" t="str" cm="1">
        <f t="array" ref="AL76">_xlfn.IFS(ISBLANK(W76),"",W76="N/A","N/A",_xlfn.DAYS(W76,X76)&lt;7,"Yes",_xlfn.DAYS(W76,X76)&gt;7,"No",_xlfn.DAYS(W76,X76)=7,"Yes")</f>
        <v/>
      </c>
      <c r="AM76" s="77" t="str" cm="1">
        <f t="array" ref="AM76">_xlfn.IFS(ISBLANK(W76),"",W76="N/A","N/A",_xlfn.DAYS(Y76,W76)&lt;3,"Yes",_xlfn.DAYS(Y76,W76)&gt;3,"No",_xlfn.DAYS(Y76,W76)=3,"Yes")</f>
        <v/>
      </c>
      <c r="AN76" s="77" t="str" cm="1">
        <f t="array" ref="AN76">_xlfn.IFS(ISBLANK(AA76),"",AA76="N/A","N/A",_xlfn.DAYS(AB76,AA76)&lt;3,"Yes",_xlfn.DAYS(AB76,AA76)&gt;3,"No",_xlfn.DAYS(AB76,AA76)=3,"Yes")</f>
        <v/>
      </c>
    </row>
    <row r="77" spans="1:40" x14ac:dyDescent="0.25">
      <c r="A77" s="52"/>
      <c r="B77" s="70"/>
      <c r="C77" s="52"/>
      <c r="D77" s="66"/>
      <c r="E77" s="66"/>
      <c r="F77" s="66"/>
      <c r="G77" s="66"/>
      <c r="H77" s="68"/>
      <c r="I77" s="52"/>
      <c r="J77" s="68"/>
      <c r="K77" s="68"/>
      <c r="L77" s="68"/>
      <c r="M77" s="67"/>
      <c r="N77" s="68"/>
      <c r="O77" s="68"/>
      <c r="P77" s="68"/>
      <c r="Q77" s="68"/>
      <c r="R77" s="68"/>
      <c r="S77" s="11"/>
      <c r="T77" s="104"/>
      <c r="U77" s="104"/>
      <c r="V77" s="67"/>
      <c r="W77" s="77"/>
      <c r="X77" s="77"/>
      <c r="Y77" s="77"/>
      <c r="Z77" s="68"/>
      <c r="AA77" s="77"/>
      <c r="AB77" s="77"/>
      <c r="AC77" s="68"/>
      <c r="AD77" s="67"/>
      <c r="AE77" s="67"/>
      <c r="AF77" s="67"/>
      <c r="AG77" s="67"/>
      <c r="AH77" s="71"/>
      <c r="AI77" s="71"/>
      <c r="AJ77" s="71"/>
      <c r="AK77" s="104" t="str" cm="1">
        <f t="array" ref="AK77">_xlfn.IFS(ISBLANK(T77),"",T77="N/A","N/A",_xlfn.DAYS($C$8,T77)&lt;=180,"Yes",_xlfn.DAYS($C$8,T77)&gt;180,"No")</f>
        <v/>
      </c>
      <c r="AL77" s="77" t="str" cm="1">
        <f t="array" ref="AL77">_xlfn.IFS(ISBLANK(W77),"",W77="N/A","N/A",_xlfn.DAYS(W77,X77)&lt;7,"Yes",_xlfn.DAYS(W77,X77)&gt;7,"No",_xlfn.DAYS(W77,X77)=7,"Yes")</f>
        <v/>
      </c>
      <c r="AM77" s="77" t="str" cm="1">
        <f t="array" ref="AM77">_xlfn.IFS(ISBLANK(W77),"",W77="N/A","N/A",_xlfn.DAYS(Y77,W77)&lt;3,"Yes",_xlfn.DAYS(Y77,W77)&gt;3,"No",_xlfn.DAYS(Y77,W77)=3,"Yes")</f>
        <v/>
      </c>
      <c r="AN77" s="77" t="str" cm="1">
        <f t="array" ref="AN77">_xlfn.IFS(ISBLANK(AA77),"",AA77="N/A","N/A",_xlfn.DAYS(AB77,AA77)&lt;3,"Yes",_xlfn.DAYS(AB77,AA77)&gt;3,"No",_xlfn.DAYS(AB77,AA77)=3,"Yes")</f>
        <v/>
      </c>
    </row>
    <row r="78" spans="1:40" x14ac:dyDescent="0.25">
      <c r="A78" s="52"/>
      <c r="B78" s="70"/>
      <c r="C78" s="52"/>
      <c r="D78" s="66"/>
      <c r="E78" s="66"/>
      <c r="F78" s="66"/>
      <c r="G78" s="66"/>
      <c r="H78" s="68"/>
      <c r="I78" s="52"/>
      <c r="J78" s="68"/>
      <c r="K78" s="68"/>
      <c r="L78" s="68"/>
      <c r="M78" s="67"/>
      <c r="N78" s="68"/>
      <c r="O78" s="68"/>
      <c r="P78" s="68"/>
      <c r="Q78" s="68"/>
      <c r="R78" s="68"/>
      <c r="S78" s="11"/>
      <c r="T78" s="104"/>
      <c r="U78" s="104"/>
      <c r="V78" s="67"/>
      <c r="W78" s="77"/>
      <c r="X78" s="77"/>
      <c r="Y78" s="77"/>
      <c r="Z78" s="68"/>
      <c r="AA78" s="77"/>
      <c r="AB78" s="77"/>
      <c r="AC78" s="68"/>
      <c r="AD78" s="67"/>
      <c r="AE78" s="67"/>
      <c r="AF78" s="67"/>
      <c r="AG78" s="67"/>
      <c r="AH78" s="71"/>
      <c r="AI78" s="71"/>
      <c r="AJ78" s="71"/>
      <c r="AK78" s="104" t="str" cm="1">
        <f t="array" ref="AK78">_xlfn.IFS(ISBLANK(T78),"",T78="N/A","N/A",_xlfn.DAYS($C$8,T78)&lt;=180,"Yes",_xlfn.DAYS($C$8,T78)&gt;180,"No")</f>
        <v/>
      </c>
      <c r="AL78" s="77" t="str" cm="1">
        <f t="array" ref="AL78">_xlfn.IFS(ISBLANK(W78),"",W78="N/A","N/A",_xlfn.DAYS(W78,X78)&lt;7,"Yes",_xlfn.DAYS(W78,X78)&gt;7,"No",_xlfn.DAYS(W78,X78)=7,"Yes")</f>
        <v/>
      </c>
      <c r="AM78" s="77" t="str" cm="1">
        <f t="array" ref="AM78">_xlfn.IFS(ISBLANK(W78),"",W78="N/A","N/A",_xlfn.DAYS(Y78,W78)&lt;3,"Yes",_xlfn.DAYS(Y78,W78)&gt;3,"No",_xlfn.DAYS(Y78,W78)=3,"Yes")</f>
        <v/>
      </c>
      <c r="AN78" s="77" t="str" cm="1">
        <f t="array" ref="AN78">_xlfn.IFS(ISBLANK(AA78),"",AA78="N/A","N/A",_xlfn.DAYS(AB78,AA78)&lt;3,"Yes",_xlfn.DAYS(AB78,AA78)&gt;3,"No",_xlfn.DAYS(AB78,AA78)=3,"Yes")</f>
        <v/>
      </c>
    </row>
    <row r="79" spans="1:40" x14ac:dyDescent="0.25">
      <c r="A79" s="52"/>
      <c r="B79" s="70"/>
      <c r="C79" s="52"/>
      <c r="D79" s="66"/>
      <c r="E79" s="66"/>
      <c r="F79" s="66"/>
      <c r="G79" s="66"/>
      <c r="H79" s="68"/>
      <c r="I79" s="52"/>
      <c r="J79" s="68"/>
      <c r="K79" s="68"/>
      <c r="L79" s="68"/>
      <c r="M79" s="67"/>
      <c r="N79" s="68"/>
      <c r="O79" s="68"/>
      <c r="P79" s="68"/>
      <c r="Q79" s="68"/>
      <c r="R79" s="68"/>
      <c r="S79" s="11"/>
      <c r="T79" s="104"/>
      <c r="U79" s="104"/>
      <c r="V79" s="67"/>
      <c r="W79" s="77"/>
      <c r="X79" s="77"/>
      <c r="Y79" s="77"/>
      <c r="Z79" s="68"/>
      <c r="AA79" s="77"/>
      <c r="AB79" s="77"/>
      <c r="AC79" s="68"/>
      <c r="AD79" s="67"/>
      <c r="AE79" s="67"/>
      <c r="AF79" s="67"/>
      <c r="AG79" s="67"/>
      <c r="AH79" s="71"/>
      <c r="AI79" s="71"/>
      <c r="AJ79" s="71"/>
      <c r="AK79" s="104" t="str" cm="1">
        <f t="array" ref="AK79">_xlfn.IFS(ISBLANK(T79),"",T79="N/A","N/A",_xlfn.DAYS($C$8,T79)&lt;=180,"Yes",_xlfn.DAYS($C$8,T79)&gt;180,"No")</f>
        <v/>
      </c>
      <c r="AL79" s="77" t="str" cm="1">
        <f t="array" ref="AL79">_xlfn.IFS(ISBLANK(W79),"",W79="N/A","N/A",_xlfn.DAYS(W79,X79)&lt;7,"Yes",_xlfn.DAYS(W79,X79)&gt;7,"No",_xlfn.DAYS(W79,X79)=7,"Yes")</f>
        <v/>
      </c>
      <c r="AM79" s="77" t="str" cm="1">
        <f t="array" ref="AM79">_xlfn.IFS(ISBLANK(W79),"",W79="N/A","N/A",_xlfn.DAYS(Y79,W79)&lt;3,"Yes",_xlfn.DAYS(Y79,W79)&gt;3,"No",_xlfn.DAYS(Y79,W79)=3,"Yes")</f>
        <v/>
      </c>
      <c r="AN79" s="77" t="str" cm="1">
        <f t="array" ref="AN79">_xlfn.IFS(ISBLANK(AA79),"",AA79="N/A","N/A",_xlfn.DAYS(AB79,AA79)&lt;3,"Yes",_xlfn.DAYS(AB79,AA79)&gt;3,"No",_xlfn.DAYS(AB79,AA79)=3,"Yes")</f>
        <v/>
      </c>
    </row>
    <row r="80" spans="1:40" x14ac:dyDescent="0.25">
      <c r="A80" s="52"/>
      <c r="B80" s="70"/>
      <c r="C80" s="52"/>
      <c r="D80" s="66"/>
      <c r="E80" s="66"/>
      <c r="F80" s="66"/>
      <c r="G80" s="66"/>
      <c r="H80" s="68"/>
      <c r="I80" s="52"/>
      <c r="J80" s="68"/>
      <c r="K80" s="68"/>
      <c r="L80" s="68"/>
      <c r="M80" s="67"/>
      <c r="N80" s="68"/>
      <c r="O80" s="68"/>
      <c r="P80" s="68"/>
      <c r="Q80" s="68"/>
      <c r="R80" s="68"/>
      <c r="S80" s="11"/>
      <c r="T80" s="104"/>
      <c r="U80" s="104"/>
      <c r="V80" s="67"/>
      <c r="W80" s="77"/>
      <c r="X80" s="77"/>
      <c r="Y80" s="77"/>
      <c r="Z80" s="68"/>
      <c r="AA80" s="77"/>
      <c r="AB80" s="77"/>
      <c r="AC80" s="68"/>
      <c r="AD80" s="67"/>
      <c r="AE80" s="67"/>
      <c r="AF80" s="67"/>
      <c r="AG80" s="67"/>
      <c r="AH80" s="71"/>
      <c r="AI80" s="71"/>
      <c r="AJ80" s="71"/>
      <c r="AK80" s="104" t="str" cm="1">
        <f t="array" ref="AK80">_xlfn.IFS(ISBLANK(T80),"",T80="N/A","N/A",_xlfn.DAYS($C$8,T80)&lt;=180,"Yes",_xlfn.DAYS($C$8,T80)&gt;180,"No")</f>
        <v/>
      </c>
      <c r="AL80" s="77" t="str" cm="1">
        <f t="array" ref="AL80">_xlfn.IFS(ISBLANK(W80),"",W80="N/A","N/A",_xlfn.DAYS(W80,X80)&lt;7,"Yes",_xlfn.DAYS(W80,X80)&gt;7,"No",_xlfn.DAYS(W80,X80)=7,"Yes")</f>
        <v/>
      </c>
      <c r="AM80" s="77" t="str" cm="1">
        <f t="array" ref="AM80">_xlfn.IFS(ISBLANK(W80),"",W80="N/A","N/A",_xlfn.DAYS(Y80,W80)&lt;3,"Yes",_xlfn.DAYS(Y80,W80)&gt;3,"No",_xlfn.DAYS(Y80,W80)=3,"Yes")</f>
        <v/>
      </c>
      <c r="AN80" s="77" t="str" cm="1">
        <f t="array" ref="AN80">_xlfn.IFS(ISBLANK(AA80),"",AA80="N/A","N/A",_xlfn.DAYS(AB80,AA80)&lt;3,"Yes",_xlfn.DAYS(AB80,AA80)&gt;3,"No",_xlfn.DAYS(AB80,AA80)=3,"Yes")</f>
        <v/>
      </c>
    </row>
    <row r="81" spans="1:40" x14ac:dyDescent="0.25">
      <c r="A81" s="52"/>
      <c r="B81" s="70"/>
      <c r="C81" s="52"/>
      <c r="D81" s="66"/>
      <c r="E81" s="66"/>
      <c r="F81" s="66"/>
      <c r="G81" s="66"/>
      <c r="H81" s="68"/>
      <c r="I81" s="52"/>
      <c r="J81" s="68"/>
      <c r="K81" s="68"/>
      <c r="L81" s="68"/>
      <c r="M81" s="67"/>
      <c r="N81" s="68"/>
      <c r="O81" s="68"/>
      <c r="P81" s="68"/>
      <c r="Q81" s="68"/>
      <c r="R81" s="68"/>
      <c r="S81" s="11"/>
      <c r="T81" s="104"/>
      <c r="U81" s="104"/>
      <c r="V81" s="67"/>
      <c r="W81" s="77"/>
      <c r="X81" s="77"/>
      <c r="Y81" s="77"/>
      <c r="Z81" s="68"/>
      <c r="AA81" s="77"/>
      <c r="AB81" s="77"/>
      <c r="AC81" s="68"/>
      <c r="AD81" s="67"/>
      <c r="AE81" s="67"/>
      <c r="AF81" s="67"/>
      <c r="AG81" s="67"/>
      <c r="AH81" s="71"/>
      <c r="AI81" s="71"/>
      <c r="AJ81" s="71"/>
      <c r="AK81" s="104" t="str" cm="1">
        <f t="array" ref="AK81">_xlfn.IFS(ISBLANK(T81),"",T81="N/A","N/A",_xlfn.DAYS($C$8,T81)&lt;=180,"Yes",_xlfn.DAYS($C$8,T81)&gt;180,"No")</f>
        <v/>
      </c>
      <c r="AL81" s="77" t="str" cm="1">
        <f t="array" ref="AL81">_xlfn.IFS(ISBLANK(W81),"",W81="N/A","N/A",_xlfn.DAYS(W81,X81)&lt;7,"Yes",_xlfn.DAYS(W81,X81)&gt;7,"No",_xlfn.DAYS(W81,X81)=7,"Yes")</f>
        <v/>
      </c>
      <c r="AM81" s="77" t="str" cm="1">
        <f t="array" ref="AM81">_xlfn.IFS(ISBLANK(W81),"",W81="N/A","N/A",_xlfn.DAYS(Y81,W81)&lt;3,"Yes",_xlfn.DAYS(Y81,W81)&gt;3,"No",_xlfn.DAYS(Y81,W81)=3,"Yes")</f>
        <v/>
      </c>
      <c r="AN81" s="77" t="str" cm="1">
        <f t="array" ref="AN81">_xlfn.IFS(ISBLANK(AA81),"",AA81="N/A","N/A",_xlfn.DAYS(AB81,AA81)&lt;3,"Yes",_xlfn.DAYS(AB81,AA81)&gt;3,"No",_xlfn.DAYS(AB81,AA81)=3,"Yes")</f>
        <v/>
      </c>
    </row>
    <row r="82" spans="1:40" x14ac:dyDescent="0.25">
      <c r="A82" s="52"/>
      <c r="B82" s="70"/>
      <c r="C82" s="52"/>
      <c r="D82" s="66"/>
      <c r="E82" s="66"/>
      <c r="F82" s="66"/>
      <c r="G82" s="66"/>
      <c r="H82" s="68"/>
      <c r="I82" s="52"/>
      <c r="J82" s="68"/>
      <c r="K82" s="68"/>
      <c r="L82" s="68"/>
      <c r="M82" s="67"/>
      <c r="N82" s="68"/>
      <c r="O82" s="68"/>
      <c r="P82" s="68"/>
      <c r="Q82" s="68"/>
      <c r="R82" s="68"/>
      <c r="S82" s="11"/>
      <c r="T82" s="104"/>
      <c r="U82" s="104"/>
      <c r="V82" s="67"/>
      <c r="W82" s="77"/>
      <c r="X82" s="77"/>
      <c r="Y82" s="77"/>
      <c r="Z82" s="68"/>
      <c r="AA82" s="77"/>
      <c r="AB82" s="77"/>
      <c r="AC82" s="68"/>
      <c r="AD82" s="67"/>
      <c r="AE82" s="67"/>
      <c r="AF82" s="67"/>
      <c r="AG82" s="67"/>
      <c r="AH82" s="71"/>
      <c r="AI82" s="71"/>
      <c r="AJ82" s="71"/>
      <c r="AK82" s="104" t="str" cm="1">
        <f t="array" ref="AK82">_xlfn.IFS(ISBLANK(T82),"",T82="N/A","N/A",_xlfn.DAYS($C$8,T82)&lt;=180,"Yes",_xlfn.DAYS($C$8,T82)&gt;180,"No")</f>
        <v/>
      </c>
      <c r="AL82" s="77" t="str" cm="1">
        <f t="array" ref="AL82">_xlfn.IFS(ISBLANK(W82),"",W82="N/A","N/A",_xlfn.DAYS(W82,X82)&lt;7,"Yes",_xlfn.DAYS(W82,X82)&gt;7,"No",_xlfn.DAYS(W82,X82)=7,"Yes")</f>
        <v/>
      </c>
      <c r="AM82" s="77" t="str" cm="1">
        <f t="array" ref="AM82">_xlfn.IFS(ISBLANK(W82),"",W82="N/A","N/A",_xlfn.DAYS(Y82,W82)&lt;3,"Yes",_xlfn.DAYS(Y82,W82)&gt;3,"No",_xlfn.DAYS(Y82,W82)=3,"Yes")</f>
        <v/>
      </c>
      <c r="AN82" s="77" t="str" cm="1">
        <f t="array" ref="AN82">_xlfn.IFS(ISBLANK(AA82),"",AA82="N/A","N/A",_xlfn.DAYS(AB82,AA82)&lt;3,"Yes",_xlfn.DAYS(AB82,AA82)&gt;3,"No",_xlfn.DAYS(AB82,AA82)=3,"Yes")</f>
        <v/>
      </c>
    </row>
    <row r="83" spans="1:40" x14ac:dyDescent="0.25">
      <c r="A83" s="52"/>
      <c r="B83" s="70"/>
      <c r="C83" s="52"/>
      <c r="D83" s="66"/>
      <c r="E83" s="66"/>
      <c r="F83" s="66"/>
      <c r="G83" s="66"/>
      <c r="H83" s="68"/>
      <c r="I83" s="52"/>
      <c r="J83" s="68"/>
      <c r="K83" s="68"/>
      <c r="L83" s="68"/>
      <c r="M83" s="67"/>
      <c r="N83" s="68"/>
      <c r="O83" s="68"/>
      <c r="P83" s="68"/>
      <c r="Q83" s="68"/>
      <c r="R83" s="68"/>
      <c r="S83" s="11"/>
      <c r="T83" s="104"/>
      <c r="U83" s="104"/>
      <c r="V83" s="67"/>
      <c r="W83" s="77"/>
      <c r="X83" s="77"/>
      <c r="Y83" s="77"/>
      <c r="Z83" s="68"/>
      <c r="AA83" s="77"/>
      <c r="AB83" s="77"/>
      <c r="AC83" s="68"/>
      <c r="AD83" s="67"/>
      <c r="AE83" s="67"/>
      <c r="AF83" s="67"/>
      <c r="AG83" s="67"/>
      <c r="AH83" s="71"/>
      <c r="AI83" s="71"/>
      <c r="AJ83" s="71"/>
      <c r="AK83" s="104" t="str" cm="1">
        <f t="array" ref="AK83">_xlfn.IFS(ISBLANK(T83),"",T83="N/A","N/A",_xlfn.DAYS($C$8,T83)&lt;=180,"Yes",_xlfn.DAYS($C$8,T83)&gt;180,"No")</f>
        <v/>
      </c>
      <c r="AL83" s="77" t="str" cm="1">
        <f t="array" ref="AL83">_xlfn.IFS(ISBLANK(W83),"",W83="N/A","N/A",_xlfn.DAYS(W83,X83)&lt;7,"Yes",_xlfn.DAYS(W83,X83)&gt;7,"No",_xlfn.DAYS(W83,X83)=7,"Yes")</f>
        <v/>
      </c>
      <c r="AM83" s="77" t="str" cm="1">
        <f t="array" ref="AM83">_xlfn.IFS(ISBLANK(W83),"",W83="N/A","N/A",_xlfn.DAYS(Y83,W83)&lt;3,"Yes",_xlfn.DAYS(Y83,W83)&gt;3,"No",_xlfn.DAYS(Y83,W83)=3,"Yes")</f>
        <v/>
      </c>
      <c r="AN83" s="77" t="str" cm="1">
        <f t="array" ref="AN83">_xlfn.IFS(ISBLANK(AA83),"",AA83="N/A","N/A",_xlfn.DAYS(AB83,AA83)&lt;3,"Yes",_xlfn.DAYS(AB83,AA83)&gt;3,"No",_xlfn.DAYS(AB83,AA83)=3,"Yes")</f>
        <v/>
      </c>
    </row>
    <row r="84" spans="1:40" x14ac:dyDescent="0.25">
      <c r="A84" s="52"/>
      <c r="B84" s="70"/>
      <c r="C84" s="52"/>
      <c r="D84" s="66"/>
      <c r="E84" s="66"/>
      <c r="F84" s="66"/>
      <c r="G84" s="66"/>
      <c r="H84" s="68"/>
      <c r="I84" s="52"/>
      <c r="J84" s="68"/>
      <c r="K84" s="68"/>
      <c r="L84" s="68"/>
      <c r="M84" s="67"/>
      <c r="N84" s="68"/>
      <c r="O84" s="68"/>
      <c r="P84" s="68"/>
      <c r="Q84" s="68"/>
      <c r="R84" s="68"/>
      <c r="S84" s="11"/>
      <c r="T84" s="104"/>
      <c r="U84" s="104"/>
      <c r="V84" s="67"/>
      <c r="W84" s="77"/>
      <c r="X84" s="77"/>
      <c r="Y84" s="77"/>
      <c r="Z84" s="68"/>
      <c r="AA84" s="77"/>
      <c r="AB84" s="77"/>
      <c r="AC84" s="68"/>
      <c r="AD84" s="67"/>
      <c r="AE84" s="67"/>
      <c r="AF84" s="67"/>
      <c r="AG84" s="67"/>
      <c r="AH84" s="71"/>
      <c r="AI84" s="71"/>
      <c r="AJ84" s="71"/>
      <c r="AK84" s="104" t="str" cm="1">
        <f t="array" ref="AK84">_xlfn.IFS(ISBLANK(T84),"",T84="N/A","N/A",_xlfn.DAYS($C$8,T84)&lt;=180,"Yes",_xlfn.DAYS($C$8,T84)&gt;180,"No")</f>
        <v/>
      </c>
      <c r="AL84" s="77" t="str" cm="1">
        <f t="array" ref="AL84">_xlfn.IFS(ISBLANK(W84),"",W84="N/A","N/A",_xlfn.DAYS(W84,X84)&lt;7,"Yes",_xlfn.DAYS(W84,X84)&gt;7,"No",_xlfn.DAYS(W84,X84)=7,"Yes")</f>
        <v/>
      </c>
      <c r="AM84" s="77" t="str" cm="1">
        <f t="array" ref="AM84">_xlfn.IFS(ISBLANK(W84),"",W84="N/A","N/A",_xlfn.DAYS(Y84,W84)&lt;3,"Yes",_xlfn.DAYS(Y84,W84)&gt;3,"No",_xlfn.DAYS(Y84,W84)=3,"Yes")</f>
        <v/>
      </c>
      <c r="AN84" s="77" t="str" cm="1">
        <f t="array" ref="AN84">_xlfn.IFS(ISBLANK(AA84),"",AA84="N/A","N/A",_xlfn.DAYS(AB84,AA84)&lt;3,"Yes",_xlfn.DAYS(AB84,AA84)&gt;3,"No",_xlfn.DAYS(AB84,AA84)=3,"Yes")</f>
        <v/>
      </c>
    </row>
    <row r="85" spans="1:40" x14ac:dyDescent="0.25">
      <c r="A85" s="52"/>
      <c r="B85" s="70"/>
      <c r="C85" s="52"/>
      <c r="D85" s="66"/>
      <c r="E85" s="66"/>
      <c r="F85" s="66"/>
      <c r="G85" s="66"/>
      <c r="H85" s="68"/>
      <c r="I85" s="52"/>
      <c r="J85" s="68"/>
      <c r="K85" s="68"/>
      <c r="L85" s="68"/>
      <c r="M85" s="67"/>
      <c r="N85" s="68"/>
      <c r="O85" s="68"/>
      <c r="P85" s="68"/>
      <c r="Q85" s="68"/>
      <c r="R85" s="68"/>
      <c r="S85" s="11"/>
      <c r="T85" s="104"/>
      <c r="U85" s="104"/>
      <c r="V85" s="67"/>
      <c r="W85" s="77"/>
      <c r="X85" s="77"/>
      <c r="Y85" s="77"/>
      <c r="Z85" s="68"/>
      <c r="AA85" s="77"/>
      <c r="AB85" s="77"/>
      <c r="AC85" s="68"/>
      <c r="AD85" s="67"/>
      <c r="AE85" s="67"/>
      <c r="AF85" s="67"/>
      <c r="AG85" s="67"/>
      <c r="AH85" s="71"/>
      <c r="AI85" s="71"/>
      <c r="AJ85" s="71"/>
      <c r="AK85" s="104" t="str" cm="1">
        <f t="array" ref="AK85">_xlfn.IFS(ISBLANK(T85),"",T85="N/A","N/A",_xlfn.DAYS($C$8,T85)&lt;=180,"Yes",_xlfn.DAYS($C$8,T85)&gt;180,"No")</f>
        <v/>
      </c>
      <c r="AL85" s="77" t="str" cm="1">
        <f t="array" ref="AL85">_xlfn.IFS(ISBLANK(W85),"",W85="N/A","N/A",_xlfn.DAYS(W85,X85)&lt;7,"Yes",_xlfn.DAYS(W85,X85)&gt;7,"No",_xlfn.DAYS(W85,X85)=7,"Yes")</f>
        <v/>
      </c>
      <c r="AM85" s="77" t="str" cm="1">
        <f t="array" ref="AM85">_xlfn.IFS(ISBLANK(W85),"",W85="N/A","N/A",_xlfn.DAYS(Y85,W85)&lt;3,"Yes",_xlfn.DAYS(Y85,W85)&gt;3,"No",_xlfn.DAYS(Y85,W85)=3,"Yes")</f>
        <v/>
      </c>
      <c r="AN85" s="77" t="str" cm="1">
        <f t="array" ref="AN85">_xlfn.IFS(ISBLANK(AA85),"",AA85="N/A","N/A",_xlfn.DAYS(AB85,AA85)&lt;3,"Yes",_xlfn.DAYS(AB85,AA85)&gt;3,"No",_xlfn.DAYS(AB85,AA85)=3,"Yes")</f>
        <v/>
      </c>
    </row>
    <row r="86" spans="1:40" x14ac:dyDescent="0.25">
      <c r="A86" s="52"/>
      <c r="B86" s="70"/>
      <c r="C86" s="52"/>
      <c r="D86" s="66"/>
      <c r="E86" s="66"/>
      <c r="F86" s="66"/>
      <c r="G86" s="66"/>
      <c r="H86" s="68"/>
      <c r="I86" s="52"/>
      <c r="J86" s="68"/>
      <c r="K86" s="68"/>
      <c r="L86" s="68"/>
      <c r="M86" s="67"/>
      <c r="N86" s="68"/>
      <c r="O86" s="68"/>
      <c r="P86" s="68"/>
      <c r="Q86" s="68"/>
      <c r="R86" s="68"/>
      <c r="S86" s="11"/>
      <c r="T86" s="104"/>
      <c r="U86" s="104"/>
      <c r="V86" s="67"/>
      <c r="W86" s="77"/>
      <c r="X86" s="77"/>
      <c r="Y86" s="77"/>
      <c r="Z86" s="68"/>
      <c r="AA86" s="77"/>
      <c r="AB86" s="77"/>
      <c r="AC86" s="68"/>
      <c r="AD86" s="67"/>
      <c r="AE86" s="67"/>
      <c r="AF86" s="67"/>
      <c r="AG86" s="67"/>
      <c r="AH86" s="71"/>
      <c r="AI86" s="71"/>
      <c r="AJ86" s="71"/>
      <c r="AK86" s="104" t="str" cm="1">
        <f t="array" ref="AK86">_xlfn.IFS(ISBLANK(T86),"",T86="N/A","N/A",_xlfn.DAYS($C$8,T86)&lt;=180,"Yes",_xlfn.DAYS($C$8,T86)&gt;180,"No")</f>
        <v/>
      </c>
      <c r="AL86" s="77" t="str" cm="1">
        <f t="array" ref="AL86">_xlfn.IFS(ISBLANK(W86),"",W86="N/A","N/A",_xlfn.DAYS(W86,X86)&lt;7,"Yes",_xlfn.DAYS(W86,X86)&gt;7,"No",_xlfn.DAYS(W86,X86)=7,"Yes")</f>
        <v/>
      </c>
      <c r="AM86" s="77" t="str" cm="1">
        <f t="array" ref="AM86">_xlfn.IFS(ISBLANK(W86),"",W86="N/A","N/A",_xlfn.DAYS(Y86,W86)&lt;3,"Yes",_xlfn.DAYS(Y86,W86)&gt;3,"No",_xlfn.DAYS(Y86,W86)=3,"Yes")</f>
        <v/>
      </c>
      <c r="AN86" s="77" t="str" cm="1">
        <f t="array" ref="AN86">_xlfn.IFS(ISBLANK(AA86),"",AA86="N/A","N/A",_xlfn.DAYS(AB86,AA86)&lt;3,"Yes",_xlfn.DAYS(AB86,AA86)&gt;3,"No",_xlfn.DAYS(AB86,AA86)=3,"Yes")</f>
        <v/>
      </c>
    </row>
    <row r="87" spans="1:40" x14ac:dyDescent="0.25">
      <c r="A87" s="52"/>
      <c r="B87" s="70"/>
      <c r="C87" s="52"/>
      <c r="D87" s="66"/>
      <c r="E87" s="66"/>
      <c r="F87" s="66"/>
      <c r="G87" s="66"/>
      <c r="H87" s="68"/>
      <c r="I87" s="52"/>
      <c r="J87" s="68"/>
      <c r="K87" s="68"/>
      <c r="L87" s="68"/>
      <c r="M87" s="67"/>
      <c r="N87" s="68"/>
      <c r="O87" s="68"/>
      <c r="P87" s="68"/>
      <c r="Q87" s="68"/>
      <c r="R87" s="68"/>
      <c r="S87" s="11"/>
      <c r="T87" s="104"/>
      <c r="U87" s="104"/>
      <c r="V87" s="67"/>
      <c r="W87" s="77"/>
      <c r="X87" s="77"/>
      <c r="Y87" s="77"/>
      <c r="Z87" s="68"/>
      <c r="AA87" s="77"/>
      <c r="AB87" s="77"/>
      <c r="AC87" s="68"/>
      <c r="AD87" s="67"/>
      <c r="AE87" s="67"/>
      <c r="AF87" s="67"/>
      <c r="AG87" s="67"/>
      <c r="AH87" s="71"/>
      <c r="AI87" s="71"/>
      <c r="AJ87" s="71"/>
      <c r="AK87" s="104" t="str" cm="1">
        <f t="array" ref="AK87">_xlfn.IFS(ISBLANK(T87),"",T87="N/A","N/A",_xlfn.DAYS($C$8,T87)&lt;=180,"Yes",_xlfn.DAYS($C$8,T87)&gt;180,"No")</f>
        <v/>
      </c>
      <c r="AL87" s="77" t="str" cm="1">
        <f t="array" ref="AL87">_xlfn.IFS(ISBLANK(W87),"",W87="N/A","N/A",_xlfn.DAYS(W87,X87)&lt;7,"Yes",_xlfn.DAYS(W87,X87)&gt;7,"No",_xlfn.DAYS(W87,X87)=7,"Yes")</f>
        <v/>
      </c>
      <c r="AM87" s="77" t="str" cm="1">
        <f t="array" ref="AM87">_xlfn.IFS(ISBLANK(W87),"",W87="N/A","N/A",_xlfn.DAYS(Y87,W87)&lt;3,"Yes",_xlfn.DAYS(Y87,W87)&gt;3,"No",_xlfn.DAYS(Y87,W87)=3,"Yes")</f>
        <v/>
      </c>
      <c r="AN87" s="77" t="str" cm="1">
        <f t="array" ref="AN87">_xlfn.IFS(ISBLANK(AA87),"",AA87="N/A","N/A",_xlfn.DAYS(AB87,AA87)&lt;3,"Yes",_xlfn.DAYS(AB87,AA87)&gt;3,"No",_xlfn.DAYS(AB87,AA87)=3,"Yes")</f>
        <v/>
      </c>
    </row>
    <row r="88" spans="1:40" x14ac:dyDescent="0.25">
      <c r="A88" s="52"/>
      <c r="B88" s="70"/>
      <c r="C88" s="52"/>
      <c r="D88" s="66"/>
      <c r="E88" s="66"/>
      <c r="F88" s="66"/>
      <c r="G88" s="66"/>
      <c r="H88" s="68"/>
      <c r="I88" s="52"/>
      <c r="J88" s="68"/>
      <c r="K88" s="68"/>
      <c r="L88" s="68"/>
      <c r="M88" s="67"/>
      <c r="N88" s="68"/>
      <c r="O88" s="68"/>
      <c r="P88" s="68"/>
      <c r="Q88" s="68"/>
      <c r="R88" s="68"/>
      <c r="S88" s="11"/>
      <c r="T88" s="104"/>
      <c r="U88" s="104"/>
      <c r="V88" s="67"/>
      <c r="W88" s="77"/>
      <c r="X88" s="77"/>
      <c r="Y88" s="77"/>
      <c r="Z88" s="68"/>
      <c r="AA88" s="77"/>
      <c r="AB88" s="77"/>
      <c r="AC88" s="68"/>
      <c r="AD88" s="67"/>
      <c r="AE88" s="67"/>
      <c r="AF88" s="67"/>
      <c r="AG88" s="67"/>
      <c r="AH88" s="71"/>
      <c r="AI88" s="71"/>
      <c r="AJ88" s="71"/>
      <c r="AK88" s="104" t="str" cm="1">
        <f t="array" ref="AK88">_xlfn.IFS(ISBLANK(T88),"",T88="N/A","N/A",_xlfn.DAYS($C$8,T88)&lt;=180,"Yes",_xlfn.DAYS($C$8,T88)&gt;180,"No")</f>
        <v/>
      </c>
      <c r="AL88" s="77" t="str" cm="1">
        <f t="array" ref="AL88">_xlfn.IFS(ISBLANK(W88),"",W88="N/A","N/A",_xlfn.DAYS(W88,X88)&lt;7,"Yes",_xlfn.DAYS(W88,X88)&gt;7,"No",_xlfn.DAYS(W88,X88)=7,"Yes")</f>
        <v/>
      </c>
      <c r="AM88" s="77" t="str" cm="1">
        <f t="array" ref="AM88">_xlfn.IFS(ISBLANK(W88),"",W88="N/A","N/A",_xlfn.DAYS(Y88,W88)&lt;3,"Yes",_xlfn.DAYS(Y88,W88)&gt;3,"No",_xlfn.DAYS(Y88,W88)=3,"Yes")</f>
        <v/>
      </c>
      <c r="AN88" s="77" t="str" cm="1">
        <f t="array" ref="AN88">_xlfn.IFS(ISBLANK(AA88),"",AA88="N/A","N/A",_xlfn.DAYS(AB88,AA88)&lt;3,"Yes",_xlfn.DAYS(AB88,AA88)&gt;3,"No",_xlfn.DAYS(AB88,AA88)=3,"Yes")</f>
        <v/>
      </c>
    </row>
    <row r="89" spans="1:40" x14ac:dyDescent="0.25">
      <c r="A89" s="52"/>
      <c r="B89" s="70"/>
      <c r="C89" s="52"/>
      <c r="D89" s="66"/>
      <c r="E89" s="66"/>
      <c r="F89" s="66"/>
      <c r="G89" s="66"/>
      <c r="H89" s="68"/>
      <c r="I89" s="52"/>
      <c r="J89" s="68"/>
      <c r="K89" s="68"/>
      <c r="L89" s="68"/>
      <c r="M89" s="67"/>
      <c r="N89" s="68"/>
      <c r="O89" s="68"/>
      <c r="P89" s="68"/>
      <c r="Q89" s="68"/>
      <c r="R89" s="68"/>
      <c r="S89" s="11"/>
      <c r="T89" s="104"/>
      <c r="U89" s="104"/>
      <c r="V89" s="67"/>
      <c r="W89" s="77"/>
      <c r="X89" s="77"/>
      <c r="Y89" s="77"/>
      <c r="Z89" s="68"/>
      <c r="AA89" s="77"/>
      <c r="AB89" s="77"/>
      <c r="AC89" s="68"/>
      <c r="AD89" s="67"/>
      <c r="AE89" s="67"/>
      <c r="AF89" s="67"/>
      <c r="AG89" s="67"/>
      <c r="AH89" s="71"/>
      <c r="AI89" s="71"/>
      <c r="AJ89" s="71"/>
      <c r="AK89" s="104" t="str" cm="1">
        <f t="array" ref="AK89">_xlfn.IFS(ISBLANK(T89),"",T89="N/A","N/A",_xlfn.DAYS($C$8,T89)&lt;=180,"Yes",_xlfn.DAYS($C$8,T89)&gt;180,"No")</f>
        <v/>
      </c>
      <c r="AL89" s="77" t="str" cm="1">
        <f t="array" ref="AL89">_xlfn.IFS(ISBLANK(W89),"",W89="N/A","N/A",_xlfn.DAYS(W89,X89)&lt;7,"Yes",_xlfn.DAYS(W89,X89)&gt;7,"No",_xlfn.DAYS(W89,X89)=7,"Yes")</f>
        <v/>
      </c>
      <c r="AM89" s="77" t="str" cm="1">
        <f t="array" ref="AM89">_xlfn.IFS(ISBLANK(W89),"",W89="N/A","N/A",_xlfn.DAYS(Y89,W89)&lt;3,"Yes",_xlfn.DAYS(Y89,W89)&gt;3,"No",_xlfn.DAYS(Y89,W89)=3,"Yes")</f>
        <v/>
      </c>
      <c r="AN89" s="77" t="str" cm="1">
        <f t="array" ref="AN89">_xlfn.IFS(ISBLANK(AA89),"",AA89="N/A","N/A",_xlfn.DAYS(AB89,AA89)&lt;3,"Yes",_xlfn.DAYS(AB89,AA89)&gt;3,"No",_xlfn.DAYS(AB89,AA89)=3,"Yes")</f>
        <v/>
      </c>
    </row>
    <row r="90" spans="1:40" x14ac:dyDescent="0.25">
      <c r="A90" s="52"/>
      <c r="B90" s="70"/>
      <c r="C90" s="52"/>
      <c r="D90" s="66"/>
      <c r="E90" s="66"/>
      <c r="F90" s="66"/>
      <c r="G90" s="66"/>
      <c r="H90" s="68"/>
      <c r="I90" s="52"/>
      <c r="J90" s="68"/>
      <c r="K90" s="68"/>
      <c r="L90" s="68"/>
      <c r="M90" s="67"/>
      <c r="N90" s="68"/>
      <c r="O90" s="68"/>
      <c r="P90" s="68"/>
      <c r="Q90" s="68"/>
      <c r="R90" s="68"/>
      <c r="S90" s="11"/>
      <c r="T90" s="104"/>
      <c r="U90" s="104"/>
      <c r="V90" s="67"/>
      <c r="W90" s="77"/>
      <c r="X90" s="77"/>
      <c r="Y90" s="77"/>
      <c r="Z90" s="68"/>
      <c r="AA90" s="77"/>
      <c r="AB90" s="77"/>
      <c r="AC90" s="68"/>
      <c r="AD90" s="67"/>
      <c r="AE90" s="67"/>
      <c r="AF90" s="67"/>
      <c r="AG90" s="67"/>
      <c r="AH90" s="71"/>
      <c r="AI90" s="71"/>
      <c r="AJ90" s="71"/>
      <c r="AK90" s="104" t="str" cm="1">
        <f t="array" ref="AK90">_xlfn.IFS(ISBLANK(T90),"",T90="N/A","N/A",_xlfn.DAYS($C$8,T90)&lt;=180,"Yes",_xlfn.DAYS($C$8,T90)&gt;180,"No")</f>
        <v/>
      </c>
      <c r="AL90" s="77" t="str" cm="1">
        <f t="array" ref="AL90">_xlfn.IFS(ISBLANK(W90),"",W90="N/A","N/A",_xlfn.DAYS(W90,X90)&lt;7,"Yes",_xlfn.DAYS(W90,X90)&gt;7,"No",_xlfn.DAYS(W90,X90)=7,"Yes")</f>
        <v/>
      </c>
      <c r="AM90" s="77" t="str" cm="1">
        <f t="array" ref="AM90">_xlfn.IFS(ISBLANK(W90),"",W90="N/A","N/A",_xlfn.DAYS(Y90,W90)&lt;3,"Yes",_xlfn.DAYS(Y90,W90)&gt;3,"No",_xlfn.DAYS(Y90,W90)=3,"Yes")</f>
        <v/>
      </c>
      <c r="AN90" s="77" t="str" cm="1">
        <f t="array" ref="AN90">_xlfn.IFS(ISBLANK(AA90),"",AA90="N/A","N/A",_xlfn.DAYS(AB90,AA90)&lt;3,"Yes",_xlfn.DAYS(AB90,AA90)&gt;3,"No",_xlfn.DAYS(AB90,AA90)=3,"Yes")</f>
        <v/>
      </c>
    </row>
    <row r="91" spans="1:40" x14ac:dyDescent="0.25">
      <c r="A91" s="52"/>
      <c r="B91" s="70"/>
      <c r="C91" s="52"/>
      <c r="D91" s="66"/>
      <c r="E91" s="66"/>
      <c r="F91" s="66"/>
      <c r="G91" s="66"/>
      <c r="H91" s="68"/>
      <c r="I91" s="52"/>
      <c r="J91" s="68"/>
      <c r="K91" s="68"/>
      <c r="L91" s="68"/>
      <c r="M91" s="67"/>
      <c r="N91" s="68"/>
      <c r="O91" s="68"/>
      <c r="P91" s="68"/>
      <c r="Q91" s="68"/>
      <c r="R91" s="68"/>
      <c r="S91" s="11"/>
      <c r="T91" s="104"/>
      <c r="U91" s="104"/>
      <c r="V91" s="67"/>
      <c r="W91" s="77"/>
      <c r="X91" s="77"/>
      <c r="Y91" s="77"/>
      <c r="Z91" s="68"/>
      <c r="AA91" s="77"/>
      <c r="AB91" s="77"/>
      <c r="AC91" s="68"/>
      <c r="AD91" s="67"/>
      <c r="AE91" s="67"/>
      <c r="AF91" s="67"/>
      <c r="AG91" s="67"/>
      <c r="AH91" s="71"/>
      <c r="AI91" s="71"/>
      <c r="AJ91" s="71"/>
      <c r="AK91" s="104" t="str" cm="1">
        <f t="array" ref="AK91">_xlfn.IFS(ISBLANK(T91),"",T91="N/A","N/A",_xlfn.DAYS($C$8,T91)&lt;=180,"Yes",_xlfn.DAYS($C$8,T91)&gt;180,"No")</f>
        <v/>
      </c>
      <c r="AL91" s="77" t="str" cm="1">
        <f t="array" ref="AL91">_xlfn.IFS(ISBLANK(W91),"",W91="N/A","N/A",_xlfn.DAYS(W91,X91)&lt;7,"Yes",_xlfn.DAYS(W91,X91)&gt;7,"No",_xlfn.DAYS(W91,X91)=7,"Yes")</f>
        <v/>
      </c>
      <c r="AM91" s="77" t="str" cm="1">
        <f t="array" ref="AM91">_xlfn.IFS(ISBLANK(W91),"",W91="N/A","N/A",_xlfn.DAYS(Y91,W91)&lt;3,"Yes",_xlfn.DAYS(Y91,W91)&gt;3,"No",_xlfn.DAYS(Y91,W91)=3,"Yes")</f>
        <v/>
      </c>
      <c r="AN91" s="77" t="str" cm="1">
        <f t="array" ref="AN91">_xlfn.IFS(ISBLANK(AA91),"",AA91="N/A","N/A",_xlfn.DAYS(AB91,AA91)&lt;3,"Yes",_xlfn.DAYS(AB91,AA91)&gt;3,"No",_xlfn.DAYS(AB91,AA91)=3,"Yes")</f>
        <v/>
      </c>
    </row>
    <row r="92" spans="1:40" x14ac:dyDescent="0.25">
      <c r="A92" s="52"/>
      <c r="B92" s="70"/>
      <c r="C92" s="52"/>
      <c r="D92" s="66"/>
      <c r="E92" s="66"/>
      <c r="F92" s="66"/>
      <c r="G92" s="66"/>
      <c r="H92" s="68"/>
      <c r="I92" s="52"/>
      <c r="J92" s="68"/>
      <c r="K92" s="68"/>
      <c r="L92" s="68"/>
      <c r="M92" s="67"/>
      <c r="N92" s="68"/>
      <c r="O92" s="68"/>
      <c r="P92" s="68"/>
      <c r="Q92" s="68"/>
      <c r="R92" s="68"/>
      <c r="S92" s="11"/>
      <c r="T92" s="104"/>
      <c r="U92" s="104"/>
      <c r="V92" s="67"/>
      <c r="W92" s="77"/>
      <c r="X92" s="77"/>
      <c r="Y92" s="77"/>
      <c r="Z92" s="68"/>
      <c r="AA92" s="77"/>
      <c r="AB92" s="77"/>
      <c r="AC92" s="68"/>
      <c r="AD92" s="67"/>
      <c r="AE92" s="67"/>
      <c r="AF92" s="67"/>
      <c r="AG92" s="67"/>
      <c r="AH92" s="71"/>
      <c r="AI92" s="71"/>
      <c r="AJ92" s="71"/>
      <c r="AK92" s="104" t="str" cm="1">
        <f t="array" ref="AK92">_xlfn.IFS(ISBLANK(T92),"",T92="N/A","N/A",_xlfn.DAYS($C$8,T92)&lt;=180,"Yes",_xlfn.DAYS($C$8,T92)&gt;180,"No")</f>
        <v/>
      </c>
      <c r="AL92" s="77" t="str" cm="1">
        <f t="array" ref="AL92">_xlfn.IFS(ISBLANK(W92),"",W92="N/A","N/A",_xlfn.DAYS(W92,X92)&lt;7,"Yes",_xlfn.DAYS(W92,X92)&gt;7,"No",_xlfn.DAYS(W92,X92)=7,"Yes")</f>
        <v/>
      </c>
      <c r="AM92" s="77" t="str" cm="1">
        <f t="array" ref="AM92">_xlfn.IFS(ISBLANK(W92),"",W92="N/A","N/A",_xlfn.DAYS(Y92,W92)&lt;3,"Yes",_xlfn.DAYS(Y92,W92)&gt;3,"No",_xlfn.DAYS(Y92,W92)=3,"Yes")</f>
        <v/>
      </c>
      <c r="AN92" s="77" t="str" cm="1">
        <f t="array" ref="AN92">_xlfn.IFS(ISBLANK(AA92),"",AA92="N/A","N/A",_xlfn.DAYS(AB92,AA92)&lt;3,"Yes",_xlfn.DAYS(AB92,AA92)&gt;3,"No",_xlfn.DAYS(AB92,AA92)=3,"Yes")</f>
        <v/>
      </c>
    </row>
    <row r="93" spans="1:40" x14ac:dyDescent="0.25">
      <c r="A93" s="52"/>
      <c r="B93" s="70"/>
      <c r="C93" s="52"/>
      <c r="D93" s="66"/>
      <c r="E93" s="66"/>
      <c r="F93" s="66"/>
      <c r="G93" s="66"/>
      <c r="H93" s="68"/>
      <c r="I93" s="52"/>
      <c r="J93" s="68"/>
      <c r="K93" s="68"/>
      <c r="L93" s="68"/>
      <c r="M93" s="67"/>
      <c r="N93" s="68"/>
      <c r="O93" s="68"/>
      <c r="P93" s="68"/>
      <c r="Q93" s="68"/>
      <c r="R93" s="68"/>
      <c r="S93" s="11"/>
      <c r="T93" s="104"/>
      <c r="U93" s="104"/>
      <c r="V93" s="67"/>
      <c r="W93" s="77"/>
      <c r="X93" s="77"/>
      <c r="Y93" s="77"/>
      <c r="Z93" s="68"/>
      <c r="AA93" s="77"/>
      <c r="AB93" s="77"/>
      <c r="AC93" s="68"/>
      <c r="AD93" s="67"/>
      <c r="AE93" s="67"/>
      <c r="AF93" s="67"/>
      <c r="AG93" s="67"/>
      <c r="AH93" s="71"/>
      <c r="AI93" s="71"/>
      <c r="AJ93" s="71"/>
      <c r="AK93" s="104" t="str" cm="1">
        <f t="array" ref="AK93">_xlfn.IFS(ISBLANK(T93),"",T93="N/A","N/A",_xlfn.DAYS($C$8,T93)&lt;=180,"Yes",_xlfn.DAYS($C$8,T93)&gt;180,"No")</f>
        <v/>
      </c>
      <c r="AL93" s="77" t="str" cm="1">
        <f t="array" ref="AL93">_xlfn.IFS(ISBLANK(W93),"",W93="N/A","N/A",_xlfn.DAYS(W93,X93)&lt;7,"Yes",_xlfn.DAYS(W93,X93)&gt;7,"No",_xlfn.DAYS(W93,X93)=7,"Yes")</f>
        <v/>
      </c>
      <c r="AM93" s="77" t="str" cm="1">
        <f t="array" ref="AM93">_xlfn.IFS(ISBLANK(W93),"",W93="N/A","N/A",_xlfn.DAYS(Y93,W93)&lt;3,"Yes",_xlfn.DAYS(Y93,W93)&gt;3,"No",_xlfn.DAYS(Y93,W93)=3,"Yes")</f>
        <v/>
      </c>
      <c r="AN93" s="77" t="str" cm="1">
        <f t="array" ref="AN93">_xlfn.IFS(ISBLANK(AA93),"",AA93="N/A","N/A",_xlfn.DAYS(AB93,AA93)&lt;3,"Yes",_xlfn.DAYS(AB93,AA93)&gt;3,"No",_xlfn.DAYS(AB93,AA93)=3,"Yes")</f>
        <v/>
      </c>
    </row>
    <row r="94" spans="1:40" x14ac:dyDescent="0.25">
      <c r="A94" s="52"/>
      <c r="B94" s="70"/>
      <c r="C94" s="52"/>
      <c r="D94" s="66"/>
      <c r="E94" s="66"/>
      <c r="F94" s="66"/>
      <c r="G94" s="66"/>
      <c r="H94" s="68"/>
      <c r="I94" s="52"/>
      <c r="J94" s="68"/>
      <c r="K94" s="68"/>
      <c r="L94" s="68"/>
      <c r="M94" s="67"/>
      <c r="N94" s="68"/>
      <c r="O94" s="68"/>
      <c r="P94" s="68"/>
      <c r="Q94" s="68"/>
      <c r="R94" s="68"/>
      <c r="S94" s="11"/>
      <c r="T94" s="104"/>
      <c r="U94" s="104"/>
      <c r="V94" s="67"/>
      <c r="W94" s="77"/>
      <c r="X94" s="77"/>
      <c r="Y94" s="77"/>
      <c r="Z94" s="68"/>
      <c r="AA94" s="77"/>
      <c r="AB94" s="77"/>
      <c r="AC94" s="68"/>
      <c r="AD94" s="67"/>
      <c r="AE94" s="67"/>
      <c r="AF94" s="67"/>
      <c r="AG94" s="67"/>
      <c r="AH94" s="71"/>
      <c r="AI94" s="71"/>
      <c r="AJ94" s="71"/>
      <c r="AK94" s="104" t="str" cm="1">
        <f t="array" ref="AK94">_xlfn.IFS(ISBLANK(T94),"",T94="N/A","N/A",_xlfn.DAYS($C$8,T94)&lt;=180,"Yes",_xlfn.DAYS($C$8,T94)&gt;180,"No")</f>
        <v/>
      </c>
      <c r="AL94" s="77" t="str" cm="1">
        <f t="array" ref="AL94">_xlfn.IFS(ISBLANK(W94),"",W94="N/A","N/A",_xlfn.DAYS(W94,X94)&lt;7,"Yes",_xlfn.DAYS(W94,X94)&gt;7,"No",_xlfn.DAYS(W94,X94)=7,"Yes")</f>
        <v/>
      </c>
      <c r="AM94" s="77" t="str" cm="1">
        <f t="array" ref="AM94">_xlfn.IFS(ISBLANK(W94),"",W94="N/A","N/A",_xlfn.DAYS(Y94,W94)&lt;3,"Yes",_xlfn.DAYS(Y94,W94)&gt;3,"No",_xlfn.DAYS(Y94,W94)=3,"Yes")</f>
        <v/>
      </c>
      <c r="AN94" s="77" t="str" cm="1">
        <f t="array" ref="AN94">_xlfn.IFS(ISBLANK(AA94),"",AA94="N/A","N/A",_xlfn.DAYS(AB94,AA94)&lt;3,"Yes",_xlfn.DAYS(AB94,AA94)&gt;3,"No",_xlfn.DAYS(AB94,AA94)=3,"Yes")</f>
        <v/>
      </c>
    </row>
    <row r="95" spans="1:40" x14ac:dyDescent="0.25">
      <c r="A95" s="52"/>
      <c r="B95" s="70"/>
      <c r="C95" s="52"/>
      <c r="D95" s="66"/>
      <c r="E95" s="66"/>
      <c r="F95" s="66"/>
      <c r="G95" s="66"/>
      <c r="H95" s="68"/>
      <c r="I95" s="52"/>
      <c r="J95" s="68"/>
      <c r="K95" s="68"/>
      <c r="L95" s="68"/>
      <c r="M95" s="67"/>
      <c r="N95" s="68"/>
      <c r="O95" s="68"/>
      <c r="P95" s="68"/>
      <c r="Q95" s="68"/>
      <c r="R95" s="68"/>
      <c r="S95" s="11"/>
      <c r="T95" s="104"/>
      <c r="U95" s="104"/>
      <c r="V95" s="67"/>
      <c r="W95" s="77"/>
      <c r="X95" s="77"/>
      <c r="Y95" s="77"/>
      <c r="Z95" s="68"/>
      <c r="AA95" s="77"/>
      <c r="AB95" s="77"/>
      <c r="AC95" s="68"/>
      <c r="AD95" s="67"/>
      <c r="AE95" s="67"/>
      <c r="AF95" s="67"/>
      <c r="AG95" s="67"/>
      <c r="AH95" s="71"/>
      <c r="AI95" s="71"/>
      <c r="AJ95" s="71"/>
      <c r="AK95" s="104" t="str" cm="1">
        <f t="array" ref="AK95">_xlfn.IFS(ISBLANK(T95),"",T95="N/A","N/A",_xlfn.DAYS($C$8,T95)&lt;=180,"Yes",_xlfn.DAYS($C$8,T95)&gt;180,"No")</f>
        <v/>
      </c>
      <c r="AL95" s="77" t="str" cm="1">
        <f t="array" ref="AL95">_xlfn.IFS(ISBLANK(W95),"",W95="N/A","N/A",_xlfn.DAYS(W95,X95)&lt;7,"Yes",_xlfn.DAYS(W95,X95)&gt;7,"No",_xlfn.DAYS(W95,X95)=7,"Yes")</f>
        <v/>
      </c>
      <c r="AM95" s="77" t="str" cm="1">
        <f t="array" ref="AM95">_xlfn.IFS(ISBLANK(W95),"",W95="N/A","N/A",_xlfn.DAYS(Y95,W95)&lt;3,"Yes",_xlfn.DAYS(Y95,W95)&gt;3,"No",_xlfn.DAYS(Y95,W95)=3,"Yes")</f>
        <v/>
      </c>
      <c r="AN95" s="77" t="str" cm="1">
        <f t="array" ref="AN95">_xlfn.IFS(ISBLANK(AA95),"",AA95="N/A","N/A",_xlfn.DAYS(AB95,AA95)&lt;3,"Yes",_xlfn.DAYS(AB95,AA95)&gt;3,"No",_xlfn.DAYS(AB95,AA95)=3,"Yes")</f>
        <v/>
      </c>
    </row>
    <row r="96" spans="1:40" x14ac:dyDescent="0.25">
      <c r="A96" s="52"/>
      <c r="B96" s="70"/>
      <c r="C96" s="52"/>
      <c r="D96" s="66"/>
      <c r="E96" s="66"/>
      <c r="F96" s="66"/>
      <c r="G96" s="66"/>
      <c r="H96" s="68"/>
      <c r="I96" s="52"/>
      <c r="J96" s="68"/>
      <c r="K96" s="68"/>
      <c r="L96" s="68"/>
      <c r="M96" s="67"/>
      <c r="N96" s="68"/>
      <c r="O96" s="68"/>
      <c r="P96" s="68"/>
      <c r="Q96" s="68"/>
      <c r="R96" s="68"/>
      <c r="S96" s="11"/>
      <c r="T96" s="104"/>
      <c r="U96" s="104"/>
      <c r="V96" s="67"/>
      <c r="W96" s="77"/>
      <c r="X96" s="77"/>
      <c r="Y96" s="77"/>
      <c r="Z96" s="68"/>
      <c r="AA96" s="77"/>
      <c r="AB96" s="77"/>
      <c r="AC96" s="68"/>
      <c r="AD96" s="67"/>
      <c r="AE96" s="67"/>
      <c r="AF96" s="67"/>
      <c r="AG96" s="67"/>
      <c r="AH96" s="71"/>
      <c r="AI96" s="71"/>
      <c r="AJ96" s="71"/>
      <c r="AK96" s="104" t="str" cm="1">
        <f t="array" ref="AK96">_xlfn.IFS(ISBLANK(T96),"",T96="N/A","N/A",_xlfn.DAYS($C$8,T96)&lt;=180,"Yes",_xlfn.DAYS($C$8,T96)&gt;180,"No")</f>
        <v/>
      </c>
      <c r="AL96" s="77" t="str" cm="1">
        <f t="array" ref="AL96">_xlfn.IFS(ISBLANK(W96),"",W96="N/A","N/A",_xlfn.DAYS(W96,X96)&lt;7,"Yes",_xlfn.DAYS(W96,X96)&gt;7,"No",_xlfn.DAYS(W96,X96)=7,"Yes")</f>
        <v/>
      </c>
      <c r="AM96" s="77" t="str" cm="1">
        <f t="array" ref="AM96">_xlfn.IFS(ISBLANK(W96),"",W96="N/A","N/A",_xlfn.DAYS(Y96,W96)&lt;3,"Yes",_xlfn.DAYS(Y96,W96)&gt;3,"No",_xlfn.DAYS(Y96,W96)=3,"Yes")</f>
        <v/>
      </c>
      <c r="AN96" s="77" t="str" cm="1">
        <f t="array" ref="AN96">_xlfn.IFS(ISBLANK(AA96),"",AA96="N/A","N/A",_xlfn.DAYS(AB96,AA96)&lt;3,"Yes",_xlfn.DAYS(AB96,AA96)&gt;3,"No",_xlfn.DAYS(AB96,AA96)=3,"Yes")</f>
        <v/>
      </c>
    </row>
    <row r="97" spans="1:40" x14ac:dyDescent="0.25">
      <c r="A97" s="52"/>
      <c r="B97" s="70"/>
      <c r="C97" s="52"/>
      <c r="D97" s="66"/>
      <c r="E97" s="66"/>
      <c r="F97" s="66"/>
      <c r="G97" s="66"/>
      <c r="H97" s="68"/>
      <c r="I97" s="52"/>
      <c r="J97" s="68"/>
      <c r="K97" s="68"/>
      <c r="L97" s="68"/>
      <c r="M97" s="67"/>
      <c r="N97" s="68"/>
      <c r="O97" s="68"/>
      <c r="P97" s="68"/>
      <c r="Q97" s="68"/>
      <c r="R97" s="68"/>
      <c r="S97" s="11"/>
      <c r="T97" s="104"/>
      <c r="U97" s="104"/>
      <c r="V97" s="67"/>
      <c r="W97" s="77"/>
      <c r="X97" s="77"/>
      <c r="Y97" s="77"/>
      <c r="Z97" s="68"/>
      <c r="AA97" s="77"/>
      <c r="AB97" s="77"/>
      <c r="AC97" s="68"/>
      <c r="AD97" s="67"/>
      <c r="AE97" s="67"/>
      <c r="AF97" s="67"/>
      <c r="AG97" s="67"/>
      <c r="AH97" s="71"/>
      <c r="AI97" s="71"/>
      <c r="AJ97" s="71"/>
      <c r="AK97" s="104" t="str" cm="1">
        <f t="array" ref="AK97">_xlfn.IFS(ISBLANK(T97),"",T97="N/A","N/A",_xlfn.DAYS($C$8,T97)&lt;=180,"Yes",_xlfn.DAYS($C$8,T97)&gt;180,"No")</f>
        <v/>
      </c>
      <c r="AL97" s="77" t="str" cm="1">
        <f t="array" ref="AL97">_xlfn.IFS(ISBLANK(W97),"",W97="N/A","N/A",_xlfn.DAYS(W97,X97)&lt;7,"Yes",_xlfn.DAYS(W97,X97)&gt;7,"No",_xlfn.DAYS(W97,X97)=7,"Yes")</f>
        <v/>
      </c>
      <c r="AM97" s="77" t="str" cm="1">
        <f t="array" ref="AM97">_xlfn.IFS(ISBLANK(W97),"",W97="N/A","N/A",_xlfn.DAYS(Y97,W97)&lt;3,"Yes",_xlfn.DAYS(Y97,W97)&gt;3,"No",_xlfn.DAYS(Y97,W97)=3,"Yes")</f>
        <v/>
      </c>
      <c r="AN97" s="77" t="str" cm="1">
        <f t="array" ref="AN97">_xlfn.IFS(ISBLANK(AA97),"",AA97="N/A","N/A",_xlfn.DAYS(AB97,AA97)&lt;3,"Yes",_xlfn.DAYS(AB97,AA97)&gt;3,"No",_xlfn.DAYS(AB97,AA97)=3,"Yes")</f>
        <v/>
      </c>
    </row>
    <row r="98" spans="1:40" x14ac:dyDescent="0.25">
      <c r="A98" s="52"/>
      <c r="B98" s="70"/>
      <c r="C98" s="52"/>
      <c r="D98" s="66"/>
      <c r="E98" s="66"/>
      <c r="F98" s="66"/>
      <c r="G98" s="66"/>
      <c r="H98" s="68"/>
      <c r="I98" s="52"/>
      <c r="J98" s="68"/>
      <c r="K98" s="68"/>
      <c r="L98" s="68"/>
      <c r="M98" s="67"/>
      <c r="N98" s="68"/>
      <c r="O98" s="68"/>
      <c r="P98" s="68"/>
      <c r="Q98" s="68"/>
      <c r="R98" s="68"/>
      <c r="S98" s="11"/>
      <c r="T98" s="104"/>
      <c r="U98" s="104"/>
      <c r="V98" s="67"/>
      <c r="W98" s="77"/>
      <c r="X98" s="77"/>
      <c r="Y98" s="77"/>
      <c r="Z98" s="68"/>
      <c r="AA98" s="77"/>
      <c r="AB98" s="77"/>
      <c r="AC98" s="68"/>
      <c r="AD98" s="67"/>
      <c r="AE98" s="67"/>
      <c r="AF98" s="67"/>
      <c r="AG98" s="67"/>
      <c r="AH98" s="71"/>
      <c r="AI98" s="71"/>
      <c r="AJ98" s="71"/>
      <c r="AK98" s="104" t="str" cm="1">
        <f t="array" ref="AK98">_xlfn.IFS(ISBLANK(T98),"",T98="N/A","N/A",_xlfn.DAYS($C$8,T98)&lt;=180,"Yes",_xlfn.DAYS($C$8,T98)&gt;180,"No")</f>
        <v/>
      </c>
      <c r="AL98" s="77" t="str" cm="1">
        <f t="array" ref="AL98">_xlfn.IFS(ISBLANK(W98),"",W98="N/A","N/A",_xlfn.DAYS(W98,X98)&lt;7,"Yes",_xlfn.DAYS(W98,X98)&gt;7,"No",_xlfn.DAYS(W98,X98)=7,"Yes")</f>
        <v/>
      </c>
      <c r="AM98" s="77" t="str" cm="1">
        <f t="array" ref="AM98">_xlfn.IFS(ISBLANK(W98),"",W98="N/A","N/A",_xlfn.DAYS(Y98,W98)&lt;3,"Yes",_xlfn.DAYS(Y98,W98)&gt;3,"No",_xlfn.DAYS(Y98,W98)=3,"Yes")</f>
        <v/>
      </c>
      <c r="AN98" s="77" t="str" cm="1">
        <f t="array" ref="AN98">_xlfn.IFS(ISBLANK(AA98),"",AA98="N/A","N/A",_xlfn.DAYS(AB98,AA98)&lt;3,"Yes",_xlfn.DAYS(AB98,AA98)&gt;3,"No",_xlfn.DAYS(AB98,AA98)=3,"Yes")</f>
        <v/>
      </c>
    </row>
    <row r="99" spans="1:40" x14ac:dyDescent="0.25">
      <c r="A99" s="52"/>
      <c r="B99" s="70"/>
      <c r="C99" s="52"/>
      <c r="D99" s="66"/>
      <c r="E99" s="66"/>
      <c r="F99" s="66"/>
      <c r="G99" s="66"/>
      <c r="H99" s="68"/>
      <c r="I99" s="52"/>
      <c r="J99" s="68"/>
      <c r="K99" s="68"/>
      <c r="L99" s="68"/>
      <c r="M99" s="67"/>
      <c r="N99" s="68"/>
      <c r="O99" s="68"/>
      <c r="P99" s="68"/>
      <c r="Q99" s="68"/>
      <c r="R99" s="68"/>
      <c r="S99" s="11"/>
      <c r="T99" s="104"/>
      <c r="U99" s="104"/>
      <c r="V99" s="67"/>
      <c r="W99" s="77"/>
      <c r="X99" s="77"/>
      <c r="Y99" s="77"/>
      <c r="Z99" s="68"/>
      <c r="AA99" s="77"/>
      <c r="AB99" s="77"/>
      <c r="AC99" s="68"/>
      <c r="AD99" s="67"/>
      <c r="AE99" s="67"/>
      <c r="AF99" s="67"/>
      <c r="AG99" s="67"/>
      <c r="AH99" s="71"/>
      <c r="AI99" s="71"/>
      <c r="AJ99" s="71"/>
      <c r="AK99" s="104" t="str" cm="1">
        <f t="array" ref="AK99">_xlfn.IFS(ISBLANK(T99),"",T99="N/A","N/A",_xlfn.DAYS($C$8,T99)&lt;=180,"Yes",_xlfn.DAYS($C$8,T99)&gt;180,"No")</f>
        <v/>
      </c>
      <c r="AL99" s="77" t="str" cm="1">
        <f t="array" ref="AL99">_xlfn.IFS(ISBLANK(W99),"",W99="N/A","N/A",_xlfn.DAYS(W99,X99)&lt;7,"Yes",_xlfn.DAYS(W99,X99)&gt;7,"No",_xlfn.DAYS(W99,X99)=7,"Yes")</f>
        <v/>
      </c>
      <c r="AM99" s="77" t="str" cm="1">
        <f t="array" ref="AM99">_xlfn.IFS(ISBLANK(W99),"",W99="N/A","N/A",_xlfn.DAYS(Y99,W99)&lt;3,"Yes",_xlfn.DAYS(Y99,W99)&gt;3,"No",_xlfn.DAYS(Y99,W99)=3,"Yes")</f>
        <v/>
      </c>
      <c r="AN99" s="77" t="str" cm="1">
        <f t="array" ref="AN99">_xlfn.IFS(ISBLANK(AA99),"",AA99="N/A","N/A",_xlfn.DAYS(AB99,AA99)&lt;3,"Yes",_xlfn.DAYS(AB99,AA99)&gt;3,"No",_xlfn.DAYS(AB99,AA99)=3,"Yes")</f>
        <v/>
      </c>
    </row>
    <row r="100" spans="1:40" x14ac:dyDescent="0.25">
      <c r="A100" s="52"/>
      <c r="B100" s="70"/>
      <c r="C100" s="52"/>
      <c r="D100" s="66"/>
      <c r="E100" s="66"/>
      <c r="F100" s="66"/>
      <c r="G100" s="66"/>
      <c r="H100" s="68"/>
      <c r="I100" s="52"/>
      <c r="J100" s="68"/>
      <c r="K100" s="68"/>
      <c r="L100" s="68"/>
      <c r="M100" s="67"/>
      <c r="N100" s="68"/>
      <c r="O100" s="68"/>
      <c r="P100" s="68"/>
      <c r="Q100" s="68"/>
      <c r="R100" s="68"/>
      <c r="S100" s="11"/>
      <c r="T100" s="104"/>
      <c r="U100" s="104"/>
      <c r="V100" s="67"/>
      <c r="W100" s="77"/>
      <c r="X100" s="77"/>
      <c r="Y100" s="77"/>
      <c r="Z100" s="68"/>
      <c r="AA100" s="77"/>
      <c r="AB100" s="77"/>
      <c r="AC100" s="68"/>
      <c r="AD100" s="67"/>
      <c r="AE100" s="67"/>
      <c r="AF100" s="67"/>
      <c r="AG100" s="67"/>
      <c r="AH100" s="71"/>
      <c r="AI100" s="71"/>
      <c r="AJ100" s="71"/>
      <c r="AK100" s="104" t="str" cm="1">
        <f t="array" ref="AK100">_xlfn.IFS(ISBLANK(T100),"",T100="N/A","N/A",_xlfn.DAYS($C$8,T100)&lt;=180,"Yes",_xlfn.DAYS($C$8,T100)&gt;180,"No")</f>
        <v/>
      </c>
      <c r="AL100" s="77" t="str" cm="1">
        <f t="array" ref="AL100">_xlfn.IFS(ISBLANK(W100),"",W100="N/A","N/A",_xlfn.DAYS(W100,X100)&lt;7,"Yes",_xlfn.DAYS(W100,X100)&gt;7,"No",_xlfn.DAYS(W100,X100)=7,"Yes")</f>
        <v/>
      </c>
      <c r="AM100" s="77" t="str" cm="1">
        <f t="array" ref="AM100">_xlfn.IFS(ISBLANK(W100),"",W100="N/A","N/A",_xlfn.DAYS(Y100,W100)&lt;3,"Yes",_xlfn.DAYS(Y100,W100)&gt;3,"No",_xlfn.DAYS(Y100,W100)=3,"Yes")</f>
        <v/>
      </c>
      <c r="AN100" s="77" t="str" cm="1">
        <f t="array" ref="AN100">_xlfn.IFS(ISBLANK(AA100),"",AA100="N/A","N/A",_xlfn.DAYS(AB100,AA100)&lt;3,"Yes",_xlfn.DAYS(AB100,AA100)&gt;3,"No",_xlfn.DAYS(AB100,AA100)=3,"Yes")</f>
        <v/>
      </c>
    </row>
    <row r="101" spans="1:40" x14ac:dyDescent="0.25">
      <c r="A101" s="52"/>
      <c r="B101" s="70"/>
      <c r="C101" s="52"/>
      <c r="D101" s="66"/>
      <c r="E101" s="66"/>
      <c r="F101" s="66"/>
      <c r="G101" s="66"/>
      <c r="H101" s="68"/>
      <c r="I101" s="52"/>
      <c r="J101" s="68"/>
      <c r="K101" s="68"/>
      <c r="L101" s="68"/>
      <c r="M101" s="67"/>
      <c r="N101" s="68"/>
      <c r="O101" s="68"/>
      <c r="P101" s="68"/>
      <c r="Q101" s="68"/>
      <c r="R101" s="68"/>
      <c r="S101" s="11"/>
      <c r="T101" s="104"/>
      <c r="U101" s="104"/>
      <c r="V101" s="67"/>
      <c r="W101" s="77"/>
      <c r="X101" s="77"/>
      <c r="Y101" s="77"/>
      <c r="Z101" s="68"/>
      <c r="AA101" s="77"/>
      <c r="AB101" s="77"/>
      <c r="AC101" s="68"/>
      <c r="AD101" s="67"/>
      <c r="AE101" s="67"/>
      <c r="AF101" s="67"/>
      <c r="AG101" s="67"/>
      <c r="AH101" s="71"/>
      <c r="AI101" s="71"/>
      <c r="AJ101" s="71"/>
      <c r="AK101" s="104" t="str" cm="1">
        <f t="array" ref="AK101">_xlfn.IFS(ISBLANK(T101),"",T101="N/A","N/A",_xlfn.DAYS($C$8,T101)&lt;=180,"Yes",_xlfn.DAYS($C$8,T101)&gt;180,"No")</f>
        <v/>
      </c>
      <c r="AL101" s="77" t="str" cm="1">
        <f t="array" ref="AL101">_xlfn.IFS(ISBLANK(W101),"",W101="N/A","N/A",_xlfn.DAYS(W101,X101)&lt;7,"Yes",_xlfn.DAYS(W101,X101)&gt;7,"No",_xlfn.DAYS(W101,X101)=7,"Yes")</f>
        <v/>
      </c>
      <c r="AM101" s="77" t="str" cm="1">
        <f t="array" ref="AM101">_xlfn.IFS(ISBLANK(W101),"",W101="N/A","N/A",_xlfn.DAYS(Y101,W101)&lt;3,"Yes",_xlfn.DAYS(Y101,W101)&gt;3,"No",_xlfn.DAYS(Y101,W101)=3,"Yes")</f>
        <v/>
      </c>
      <c r="AN101" s="77" t="str" cm="1">
        <f t="array" ref="AN101">_xlfn.IFS(ISBLANK(AA101),"",AA101="N/A","N/A",_xlfn.DAYS(AB101,AA101)&lt;3,"Yes",_xlfn.DAYS(AB101,AA101)&gt;3,"No",_xlfn.DAYS(AB101,AA101)=3,"Yes")</f>
        <v/>
      </c>
    </row>
    <row r="102" spans="1:40" x14ac:dyDescent="0.25">
      <c r="A102" s="52"/>
      <c r="B102" s="70"/>
      <c r="C102" s="52"/>
      <c r="D102" s="66"/>
      <c r="E102" s="66"/>
      <c r="F102" s="66"/>
      <c r="G102" s="66"/>
      <c r="H102" s="68"/>
      <c r="I102" s="52"/>
      <c r="J102" s="68"/>
      <c r="K102" s="68"/>
      <c r="L102" s="68"/>
      <c r="M102" s="67"/>
      <c r="N102" s="68"/>
      <c r="O102" s="68"/>
      <c r="P102" s="68"/>
      <c r="Q102" s="68"/>
      <c r="R102" s="68"/>
      <c r="S102" s="11"/>
      <c r="T102" s="104"/>
      <c r="U102" s="104"/>
      <c r="V102" s="67"/>
      <c r="W102" s="77"/>
      <c r="X102" s="77"/>
      <c r="Y102" s="77"/>
      <c r="Z102" s="68"/>
      <c r="AA102" s="77"/>
      <c r="AB102" s="77"/>
      <c r="AC102" s="68"/>
      <c r="AD102" s="67"/>
      <c r="AE102" s="67"/>
      <c r="AF102" s="67"/>
      <c r="AG102" s="67"/>
      <c r="AH102" s="71"/>
      <c r="AI102" s="71"/>
      <c r="AJ102" s="71"/>
      <c r="AK102" s="104" t="str" cm="1">
        <f t="array" ref="AK102">_xlfn.IFS(ISBLANK(T102),"",T102="N/A","N/A",_xlfn.DAYS($C$8,T102)&lt;=180,"Yes",_xlfn.DAYS($C$8,T102)&gt;180,"No")</f>
        <v/>
      </c>
      <c r="AL102" s="77" t="str" cm="1">
        <f t="array" ref="AL102">_xlfn.IFS(ISBLANK(W102),"",W102="N/A","N/A",_xlfn.DAYS(W102,X102)&lt;7,"Yes",_xlfn.DAYS(W102,X102)&gt;7,"No",_xlfn.DAYS(W102,X102)=7,"Yes")</f>
        <v/>
      </c>
      <c r="AM102" s="77" t="str" cm="1">
        <f t="array" ref="AM102">_xlfn.IFS(ISBLANK(W102),"",W102="N/A","N/A",_xlfn.DAYS(Y102,W102)&lt;3,"Yes",_xlfn.DAYS(Y102,W102)&gt;3,"No",_xlfn.DAYS(Y102,W102)=3,"Yes")</f>
        <v/>
      </c>
      <c r="AN102" s="77" t="str" cm="1">
        <f t="array" ref="AN102">_xlfn.IFS(ISBLANK(AA102),"",AA102="N/A","N/A",_xlfn.DAYS(AB102,AA102)&lt;3,"Yes",_xlfn.DAYS(AB102,AA102)&gt;3,"No",_xlfn.DAYS(AB102,AA102)=3,"Yes")</f>
        <v/>
      </c>
    </row>
    <row r="103" spans="1:40" x14ac:dyDescent="0.25">
      <c r="A103" s="52"/>
      <c r="B103" s="70"/>
      <c r="C103" s="52"/>
      <c r="D103" s="66"/>
      <c r="E103" s="66"/>
      <c r="F103" s="66"/>
      <c r="G103" s="66"/>
      <c r="H103" s="68"/>
      <c r="I103" s="52"/>
      <c r="J103" s="68"/>
      <c r="K103" s="68"/>
      <c r="L103" s="68"/>
      <c r="M103" s="67"/>
      <c r="N103" s="68"/>
      <c r="O103" s="68"/>
      <c r="P103" s="68"/>
      <c r="Q103" s="68"/>
      <c r="R103" s="68"/>
      <c r="S103" s="11"/>
      <c r="T103" s="104"/>
      <c r="U103" s="104"/>
      <c r="V103" s="67"/>
      <c r="W103" s="77"/>
      <c r="X103" s="77"/>
      <c r="Y103" s="77"/>
      <c r="Z103" s="68"/>
      <c r="AA103" s="77"/>
      <c r="AB103" s="77"/>
      <c r="AC103" s="68"/>
      <c r="AD103" s="67"/>
      <c r="AE103" s="67"/>
      <c r="AF103" s="67"/>
      <c r="AG103" s="67"/>
      <c r="AH103" s="71"/>
      <c r="AI103" s="71"/>
      <c r="AJ103" s="71"/>
      <c r="AK103" s="104" t="str" cm="1">
        <f t="array" ref="AK103">_xlfn.IFS(ISBLANK(T103),"",T103="N/A","N/A",_xlfn.DAYS($C$8,T103)&lt;=180,"Yes",_xlfn.DAYS($C$8,T103)&gt;180,"No")</f>
        <v/>
      </c>
      <c r="AL103" s="77" t="str" cm="1">
        <f t="array" ref="AL103">_xlfn.IFS(ISBLANK(W103),"",W103="N/A","N/A",_xlfn.DAYS(W103,X103)&lt;7,"Yes",_xlfn.DAYS(W103,X103)&gt;7,"No",_xlfn.DAYS(W103,X103)=7,"Yes")</f>
        <v/>
      </c>
      <c r="AM103" s="77" t="str" cm="1">
        <f t="array" ref="AM103">_xlfn.IFS(ISBLANK(W103),"",W103="N/A","N/A",_xlfn.DAYS(Y103,W103)&lt;3,"Yes",_xlfn.DAYS(Y103,W103)&gt;3,"No",_xlfn.DAYS(Y103,W103)=3,"Yes")</f>
        <v/>
      </c>
      <c r="AN103" s="77" t="str" cm="1">
        <f t="array" ref="AN103">_xlfn.IFS(ISBLANK(AA103),"",AA103="N/A","N/A",_xlfn.DAYS(AB103,AA103)&lt;3,"Yes",_xlfn.DAYS(AB103,AA103)&gt;3,"No",_xlfn.DAYS(AB103,AA103)=3,"Yes")</f>
        <v/>
      </c>
    </row>
    <row r="104" spans="1:40" x14ac:dyDescent="0.25">
      <c r="A104" s="52"/>
      <c r="B104" s="70"/>
      <c r="C104" s="52"/>
      <c r="D104" s="66"/>
      <c r="E104" s="66"/>
      <c r="F104" s="66"/>
      <c r="G104" s="66"/>
      <c r="H104" s="68"/>
      <c r="I104" s="52"/>
      <c r="J104" s="68"/>
      <c r="K104" s="68"/>
      <c r="L104" s="68"/>
      <c r="M104" s="67"/>
      <c r="N104" s="68"/>
      <c r="O104" s="68"/>
      <c r="P104" s="68"/>
      <c r="Q104" s="68"/>
      <c r="R104" s="68"/>
      <c r="S104" s="11"/>
      <c r="T104" s="104"/>
      <c r="U104" s="104"/>
      <c r="V104" s="67"/>
      <c r="W104" s="77"/>
      <c r="X104" s="77"/>
      <c r="Y104" s="77"/>
      <c r="Z104" s="68"/>
      <c r="AA104" s="77"/>
      <c r="AB104" s="77"/>
      <c r="AC104" s="68"/>
      <c r="AD104" s="67"/>
      <c r="AE104" s="67"/>
      <c r="AF104" s="67"/>
      <c r="AG104" s="67"/>
      <c r="AH104" s="71"/>
      <c r="AI104" s="71"/>
      <c r="AJ104" s="71"/>
      <c r="AK104" s="104" t="str" cm="1">
        <f t="array" ref="AK104">_xlfn.IFS(ISBLANK(T104),"",T104="N/A","N/A",_xlfn.DAYS($C$8,T104)&lt;=180,"Yes",_xlfn.DAYS($C$8,T104)&gt;180,"No")</f>
        <v/>
      </c>
      <c r="AL104" s="77" t="str" cm="1">
        <f t="array" ref="AL104">_xlfn.IFS(ISBLANK(W104),"",W104="N/A","N/A",_xlfn.DAYS(W104,X104)&lt;7,"Yes",_xlfn.DAYS(W104,X104)&gt;7,"No",_xlfn.DAYS(W104,X104)=7,"Yes")</f>
        <v/>
      </c>
      <c r="AM104" s="77" t="str" cm="1">
        <f t="array" ref="AM104">_xlfn.IFS(ISBLANK(W104),"",W104="N/A","N/A",_xlfn.DAYS(Y104,W104)&lt;3,"Yes",_xlfn.DAYS(Y104,W104)&gt;3,"No",_xlfn.DAYS(Y104,W104)=3,"Yes")</f>
        <v/>
      </c>
      <c r="AN104" s="77" t="str" cm="1">
        <f t="array" ref="AN104">_xlfn.IFS(ISBLANK(AA104),"",AA104="N/A","N/A",_xlfn.DAYS(AB104,AA104)&lt;3,"Yes",_xlfn.DAYS(AB104,AA104)&gt;3,"No",_xlfn.DAYS(AB104,AA104)=3,"Yes")</f>
        <v/>
      </c>
    </row>
    <row r="105" spans="1:40" x14ac:dyDescent="0.25">
      <c r="A105" s="52"/>
      <c r="B105" s="70"/>
      <c r="C105" s="52"/>
      <c r="D105" s="66"/>
      <c r="E105" s="66"/>
      <c r="F105" s="66"/>
      <c r="G105" s="66"/>
      <c r="H105" s="68"/>
      <c r="I105" s="52"/>
      <c r="J105" s="68"/>
      <c r="K105" s="68"/>
      <c r="L105" s="68"/>
      <c r="M105" s="67"/>
      <c r="N105" s="68"/>
      <c r="O105" s="68"/>
      <c r="P105" s="68"/>
      <c r="Q105" s="68"/>
      <c r="R105" s="68"/>
      <c r="S105" s="11"/>
      <c r="T105" s="104"/>
      <c r="U105" s="104"/>
      <c r="V105" s="67"/>
      <c r="W105" s="77"/>
      <c r="X105" s="77"/>
      <c r="Y105" s="77"/>
      <c r="Z105" s="68"/>
      <c r="AA105" s="77"/>
      <c r="AB105" s="77"/>
      <c r="AC105" s="68"/>
      <c r="AD105" s="67"/>
      <c r="AE105" s="67"/>
      <c r="AF105" s="67"/>
      <c r="AG105" s="67"/>
      <c r="AH105" s="71"/>
      <c r="AI105" s="71"/>
      <c r="AJ105" s="71"/>
      <c r="AK105" s="104" t="str" cm="1">
        <f t="array" ref="AK105">_xlfn.IFS(ISBLANK(T105),"",T105="N/A","N/A",_xlfn.DAYS($C$8,T105)&lt;=180,"Yes",_xlfn.DAYS($C$8,T105)&gt;180,"No")</f>
        <v/>
      </c>
      <c r="AL105" s="77" t="str" cm="1">
        <f t="array" ref="AL105">_xlfn.IFS(ISBLANK(W105),"",W105="N/A","N/A",_xlfn.DAYS(W105,X105)&lt;7,"Yes",_xlfn.DAYS(W105,X105)&gt;7,"No",_xlfn.DAYS(W105,X105)=7,"Yes")</f>
        <v/>
      </c>
      <c r="AM105" s="77" t="str" cm="1">
        <f t="array" ref="AM105">_xlfn.IFS(ISBLANK(W105),"",W105="N/A","N/A",_xlfn.DAYS(Y105,W105)&lt;3,"Yes",_xlfn.DAYS(Y105,W105)&gt;3,"No",_xlfn.DAYS(Y105,W105)=3,"Yes")</f>
        <v/>
      </c>
      <c r="AN105" s="77" t="str" cm="1">
        <f t="array" ref="AN105">_xlfn.IFS(ISBLANK(AA105),"",AA105="N/A","N/A",_xlfn.DAYS(AB105,AA105)&lt;3,"Yes",_xlfn.DAYS(AB105,AA105)&gt;3,"No",_xlfn.DAYS(AB105,AA105)=3,"Yes")</f>
        <v/>
      </c>
    </row>
    <row r="106" spans="1:40" x14ac:dyDescent="0.25">
      <c r="A106" s="52"/>
      <c r="B106" s="70"/>
      <c r="C106" s="52"/>
      <c r="D106" s="66"/>
      <c r="E106" s="66"/>
      <c r="F106" s="66"/>
      <c r="G106" s="66"/>
      <c r="H106" s="68"/>
      <c r="I106" s="52"/>
      <c r="J106" s="68"/>
      <c r="K106" s="68"/>
      <c r="L106" s="68"/>
      <c r="M106" s="67"/>
      <c r="N106" s="68"/>
      <c r="O106" s="68"/>
      <c r="P106" s="68"/>
      <c r="Q106" s="68"/>
      <c r="R106" s="68"/>
      <c r="S106" s="11"/>
      <c r="T106" s="104"/>
      <c r="U106" s="104"/>
      <c r="V106" s="67"/>
      <c r="W106" s="77"/>
      <c r="X106" s="77"/>
      <c r="Y106" s="77"/>
      <c r="Z106" s="68"/>
      <c r="AA106" s="77"/>
      <c r="AB106" s="77"/>
      <c r="AC106" s="68"/>
      <c r="AD106" s="67"/>
      <c r="AE106" s="67"/>
      <c r="AF106" s="67"/>
      <c r="AG106" s="67"/>
      <c r="AH106" s="71"/>
      <c r="AI106" s="71"/>
      <c r="AJ106" s="71"/>
      <c r="AK106" s="104" t="str" cm="1">
        <f t="array" ref="AK106">_xlfn.IFS(ISBLANK(T106),"",T106="N/A","N/A",_xlfn.DAYS($C$8,T106)&lt;=180,"Yes",_xlfn.DAYS($C$8,T106)&gt;180,"No")</f>
        <v/>
      </c>
      <c r="AL106" s="77" t="str" cm="1">
        <f t="array" ref="AL106">_xlfn.IFS(ISBLANK(W106),"",W106="N/A","N/A",_xlfn.DAYS(W106,X106)&lt;7,"Yes",_xlfn.DAYS(W106,X106)&gt;7,"No",_xlfn.DAYS(W106,X106)=7,"Yes")</f>
        <v/>
      </c>
      <c r="AM106" s="77" t="str" cm="1">
        <f t="array" ref="AM106">_xlfn.IFS(ISBLANK(W106),"",W106="N/A","N/A",_xlfn.DAYS(Y106,W106)&lt;3,"Yes",_xlfn.DAYS(Y106,W106)&gt;3,"No",_xlfn.DAYS(Y106,W106)=3,"Yes")</f>
        <v/>
      </c>
      <c r="AN106" s="77" t="str" cm="1">
        <f t="array" ref="AN106">_xlfn.IFS(ISBLANK(AA106),"",AA106="N/A","N/A",_xlfn.DAYS(AB106,AA106)&lt;3,"Yes",_xlfn.DAYS(AB106,AA106)&gt;3,"No",_xlfn.DAYS(AB106,AA106)=3,"Yes")</f>
        <v/>
      </c>
    </row>
    <row r="107" spans="1:40" x14ac:dyDescent="0.25">
      <c r="A107" s="52"/>
      <c r="B107" s="70"/>
      <c r="C107" s="52"/>
      <c r="D107" s="66"/>
      <c r="E107" s="66"/>
      <c r="F107" s="66"/>
      <c r="G107" s="66"/>
      <c r="H107" s="68"/>
      <c r="I107" s="52"/>
      <c r="J107" s="68"/>
      <c r="K107" s="68"/>
      <c r="L107" s="68"/>
      <c r="M107" s="67"/>
      <c r="N107" s="68"/>
      <c r="O107" s="68"/>
      <c r="P107" s="68"/>
      <c r="Q107" s="68"/>
      <c r="R107" s="68"/>
      <c r="S107" s="11"/>
      <c r="T107" s="104"/>
      <c r="U107" s="104"/>
      <c r="V107" s="67"/>
      <c r="W107" s="77"/>
      <c r="X107" s="77"/>
      <c r="Y107" s="77"/>
      <c r="Z107" s="68"/>
      <c r="AA107" s="77"/>
      <c r="AB107" s="77"/>
      <c r="AC107" s="68"/>
      <c r="AD107" s="67"/>
      <c r="AE107" s="67"/>
      <c r="AF107" s="67"/>
      <c r="AG107" s="67"/>
      <c r="AH107" s="71"/>
      <c r="AI107" s="71"/>
      <c r="AJ107" s="71"/>
      <c r="AK107" s="104" t="str" cm="1">
        <f t="array" ref="AK107">_xlfn.IFS(ISBLANK(T107),"",T107="N/A","N/A",_xlfn.DAYS($C$8,T107)&lt;=180,"Yes",_xlfn.DAYS($C$8,T107)&gt;180,"No")</f>
        <v/>
      </c>
      <c r="AL107" s="77" t="str" cm="1">
        <f t="array" ref="AL107">_xlfn.IFS(ISBLANK(W107),"",W107="N/A","N/A",_xlfn.DAYS(W107,X107)&lt;7,"Yes",_xlfn.DAYS(W107,X107)&gt;7,"No",_xlfn.DAYS(W107,X107)=7,"Yes")</f>
        <v/>
      </c>
      <c r="AM107" s="77" t="str" cm="1">
        <f t="array" ref="AM107">_xlfn.IFS(ISBLANK(W107),"",W107="N/A","N/A",_xlfn.DAYS(Y107,W107)&lt;3,"Yes",_xlfn.DAYS(Y107,W107)&gt;3,"No",_xlfn.DAYS(Y107,W107)=3,"Yes")</f>
        <v/>
      </c>
      <c r="AN107" s="77" t="str" cm="1">
        <f t="array" ref="AN107">_xlfn.IFS(ISBLANK(AA107),"",AA107="N/A","N/A",_xlfn.DAYS(AB107,AA107)&lt;3,"Yes",_xlfn.DAYS(AB107,AA107)&gt;3,"No",_xlfn.DAYS(AB107,AA107)=3,"Yes")</f>
        <v/>
      </c>
    </row>
    <row r="108" spans="1:40" x14ac:dyDescent="0.25">
      <c r="A108" s="52"/>
      <c r="B108" s="70"/>
      <c r="C108" s="52"/>
      <c r="D108" s="66"/>
      <c r="E108" s="66"/>
      <c r="F108" s="66"/>
      <c r="G108" s="66"/>
      <c r="H108" s="68"/>
      <c r="I108" s="52"/>
      <c r="J108" s="68"/>
      <c r="K108" s="68"/>
      <c r="L108" s="68"/>
      <c r="M108" s="67"/>
      <c r="N108" s="68"/>
      <c r="O108" s="68"/>
      <c r="P108" s="68"/>
      <c r="Q108" s="68"/>
      <c r="R108" s="68"/>
      <c r="S108" s="11"/>
      <c r="T108" s="104"/>
      <c r="U108" s="104"/>
      <c r="V108" s="67"/>
      <c r="W108" s="77"/>
      <c r="X108" s="77"/>
      <c r="Y108" s="77"/>
      <c r="Z108" s="68"/>
      <c r="AA108" s="77"/>
      <c r="AB108" s="77"/>
      <c r="AC108" s="68"/>
      <c r="AD108" s="67"/>
      <c r="AE108" s="67"/>
      <c r="AF108" s="67"/>
      <c r="AG108" s="67"/>
      <c r="AH108" s="71"/>
      <c r="AI108" s="71"/>
      <c r="AJ108" s="71"/>
      <c r="AK108" s="104" t="str" cm="1">
        <f t="array" ref="AK108">_xlfn.IFS(ISBLANK(T108),"",T108="N/A","N/A",_xlfn.DAYS($C$8,T108)&lt;=180,"Yes",_xlfn.DAYS($C$8,T108)&gt;180,"No")</f>
        <v/>
      </c>
      <c r="AL108" s="77" t="str" cm="1">
        <f t="array" ref="AL108">_xlfn.IFS(ISBLANK(W108),"",W108="N/A","N/A",_xlfn.DAYS(W108,X108)&lt;7,"Yes",_xlfn.DAYS(W108,X108)&gt;7,"No",_xlfn.DAYS(W108,X108)=7,"Yes")</f>
        <v/>
      </c>
      <c r="AM108" s="77" t="str" cm="1">
        <f t="array" ref="AM108">_xlfn.IFS(ISBLANK(W108),"",W108="N/A","N/A",_xlfn.DAYS(Y108,W108)&lt;3,"Yes",_xlfn.DAYS(Y108,W108)&gt;3,"No",_xlfn.DAYS(Y108,W108)=3,"Yes")</f>
        <v/>
      </c>
      <c r="AN108" s="77" t="str" cm="1">
        <f t="array" ref="AN108">_xlfn.IFS(ISBLANK(AA108),"",AA108="N/A","N/A",_xlfn.DAYS(AB108,AA108)&lt;3,"Yes",_xlfn.DAYS(AB108,AA108)&gt;3,"No",_xlfn.DAYS(AB108,AA108)=3,"Yes")</f>
        <v/>
      </c>
    </row>
    <row r="109" spans="1:40" x14ac:dyDescent="0.25">
      <c r="A109" s="52"/>
      <c r="B109" s="70"/>
      <c r="C109" s="52"/>
      <c r="D109" s="66"/>
      <c r="E109" s="66"/>
      <c r="F109" s="66"/>
      <c r="G109" s="66"/>
      <c r="H109" s="68"/>
      <c r="I109" s="52"/>
      <c r="J109" s="68"/>
      <c r="K109" s="68"/>
      <c r="L109" s="68"/>
      <c r="M109" s="67"/>
      <c r="N109" s="68"/>
      <c r="O109" s="68"/>
      <c r="P109" s="68"/>
      <c r="Q109" s="68"/>
      <c r="R109" s="68"/>
      <c r="S109" s="11"/>
      <c r="T109" s="104"/>
      <c r="U109" s="104"/>
      <c r="V109" s="67"/>
      <c r="W109" s="77"/>
      <c r="X109" s="77"/>
      <c r="Y109" s="77"/>
      <c r="Z109" s="68"/>
      <c r="AA109" s="77"/>
      <c r="AB109" s="77"/>
      <c r="AC109" s="68"/>
      <c r="AD109" s="67"/>
      <c r="AE109" s="67"/>
      <c r="AF109" s="67"/>
      <c r="AG109" s="67"/>
      <c r="AH109" s="71"/>
      <c r="AI109" s="71"/>
      <c r="AJ109" s="71"/>
      <c r="AK109" s="104" t="str" cm="1">
        <f t="array" ref="AK109">_xlfn.IFS(ISBLANK(T109),"",T109="N/A","N/A",_xlfn.DAYS($C$8,T109)&lt;=180,"Yes",_xlfn.DAYS($C$8,T109)&gt;180,"No")</f>
        <v/>
      </c>
      <c r="AL109" s="77" t="str" cm="1">
        <f t="array" ref="AL109">_xlfn.IFS(ISBLANK(W109),"",W109="N/A","N/A",_xlfn.DAYS(W109,X109)&lt;7,"Yes",_xlfn.DAYS(W109,X109)&gt;7,"No",_xlfn.DAYS(W109,X109)=7,"Yes")</f>
        <v/>
      </c>
      <c r="AM109" s="77" t="str" cm="1">
        <f t="array" ref="AM109">_xlfn.IFS(ISBLANK(W109),"",W109="N/A","N/A",_xlfn.DAYS(Y109,W109)&lt;3,"Yes",_xlfn.DAYS(Y109,W109)&gt;3,"No",_xlfn.DAYS(Y109,W109)=3,"Yes")</f>
        <v/>
      </c>
      <c r="AN109" s="77" t="str" cm="1">
        <f t="array" ref="AN109">_xlfn.IFS(ISBLANK(AA109),"",AA109="N/A","N/A",_xlfn.DAYS(AB109,AA109)&lt;3,"Yes",_xlfn.DAYS(AB109,AA109)&gt;3,"No",_xlfn.DAYS(AB109,AA109)=3,"Yes")</f>
        <v/>
      </c>
    </row>
    <row r="110" spans="1:40" x14ac:dyDescent="0.25">
      <c r="A110" s="52"/>
      <c r="B110" s="70"/>
      <c r="C110" s="52"/>
      <c r="D110" s="66"/>
      <c r="E110" s="66"/>
      <c r="F110" s="66"/>
      <c r="G110" s="66"/>
      <c r="H110" s="68"/>
      <c r="I110" s="52"/>
      <c r="J110" s="68"/>
      <c r="K110" s="68"/>
      <c r="L110" s="68"/>
      <c r="M110" s="67"/>
      <c r="N110" s="68"/>
      <c r="O110" s="68"/>
      <c r="P110" s="68"/>
      <c r="Q110" s="68"/>
      <c r="R110" s="68"/>
      <c r="S110" s="11"/>
      <c r="T110" s="104"/>
      <c r="U110" s="104"/>
      <c r="V110" s="67"/>
      <c r="W110" s="77"/>
      <c r="X110" s="77"/>
      <c r="Y110" s="77"/>
      <c r="Z110" s="68"/>
      <c r="AA110" s="77"/>
      <c r="AB110" s="77"/>
      <c r="AC110" s="68"/>
      <c r="AD110" s="67"/>
      <c r="AE110" s="67"/>
      <c r="AF110" s="67"/>
      <c r="AG110" s="67"/>
      <c r="AH110" s="71"/>
      <c r="AI110" s="71"/>
      <c r="AJ110" s="71"/>
      <c r="AK110" s="104" t="str" cm="1">
        <f t="array" ref="AK110">_xlfn.IFS(ISBLANK(T110),"",T110="N/A","N/A",_xlfn.DAYS($C$8,T110)&lt;=180,"Yes",_xlfn.DAYS($C$8,T110)&gt;180,"No")</f>
        <v/>
      </c>
      <c r="AL110" s="77" t="str" cm="1">
        <f t="array" ref="AL110">_xlfn.IFS(ISBLANK(W110),"",W110="N/A","N/A",_xlfn.DAYS(W110,X110)&lt;7,"Yes",_xlfn.DAYS(W110,X110)&gt;7,"No",_xlfn.DAYS(W110,X110)=7,"Yes")</f>
        <v/>
      </c>
      <c r="AM110" s="77" t="str" cm="1">
        <f t="array" ref="AM110">_xlfn.IFS(ISBLANK(W110),"",W110="N/A","N/A",_xlfn.DAYS(Y110,W110)&lt;3,"Yes",_xlfn.DAYS(Y110,W110)&gt;3,"No",_xlfn.DAYS(Y110,W110)=3,"Yes")</f>
        <v/>
      </c>
      <c r="AN110" s="77" t="str" cm="1">
        <f t="array" ref="AN110">_xlfn.IFS(ISBLANK(AA110),"",AA110="N/A","N/A",_xlfn.DAYS(AB110,AA110)&lt;3,"Yes",_xlfn.DAYS(AB110,AA110)&gt;3,"No",_xlfn.DAYS(AB110,AA110)=3,"Yes")</f>
        <v/>
      </c>
    </row>
    <row r="111" spans="1:40" x14ac:dyDescent="0.25">
      <c r="A111" s="52"/>
      <c r="B111" s="70"/>
      <c r="C111" s="52"/>
      <c r="D111" s="66"/>
      <c r="E111" s="66"/>
      <c r="F111" s="66"/>
      <c r="G111" s="66"/>
      <c r="H111" s="68"/>
      <c r="I111" s="52"/>
      <c r="J111" s="68"/>
      <c r="K111" s="68"/>
      <c r="L111" s="68"/>
      <c r="M111" s="67"/>
      <c r="N111" s="68"/>
      <c r="O111" s="68"/>
      <c r="P111" s="68"/>
      <c r="Q111" s="68"/>
      <c r="R111" s="68"/>
      <c r="S111" s="11"/>
      <c r="T111" s="104"/>
      <c r="U111" s="104"/>
      <c r="V111" s="67"/>
      <c r="W111" s="77"/>
      <c r="X111" s="77"/>
      <c r="Y111" s="77"/>
      <c r="Z111" s="68"/>
      <c r="AA111" s="77"/>
      <c r="AB111" s="77"/>
      <c r="AC111" s="68"/>
      <c r="AD111" s="67"/>
      <c r="AE111" s="67"/>
      <c r="AF111" s="67"/>
      <c r="AG111" s="67"/>
      <c r="AH111" s="71"/>
      <c r="AI111" s="71"/>
      <c r="AJ111" s="71"/>
      <c r="AK111" s="104" t="str" cm="1">
        <f t="array" ref="AK111">_xlfn.IFS(ISBLANK(T111),"",T111="N/A","N/A",_xlfn.DAYS($C$8,T111)&lt;=180,"Yes",_xlfn.DAYS($C$8,T111)&gt;180,"No")</f>
        <v/>
      </c>
      <c r="AL111" s="77" t="str" cm="1">
        <f t="array" ref="AL111">_xlfn.IFS(ISBLANK(W111),"",W111="N/A","N/A",_xlfn.DAYS(W111,X111)&lt;7,"Yes",_xlfn.DAYS(W111,X111)&gt;7,"No",_xlfn.DAYS(W111,X111)=7,"Yes")</f>
        <v/>
      </c>
      <c r="AM111" s="77" t="str" cm="1">
        <f t="array" ref="AM111">_xlfn.IFS(ISBLANK(W111),"",W111="N/A","N/A",_xlfn.DAYS(Y111,W111)&lt;3,"Yes",_xlfn.DAYS(Y111,W111)&gt;3,"No",_xlfn.DAYS(Y111,W111)=3,"Yes")</f>
        <v/>
      </c>
      <c r="AN111" s="77" t="str" cm="1">
        <f t="array" ref="AN111">_xlfn.IFS(ISBLANK(AA111),"",AA111="N/A","N/A",_xlfn.DAYS(AB111,AA111)&lt;3,"Yes",_xlfn.DAYS(AB111,AA111)&gt;3,"No",_xlfn.DAYS(AB111,AA111)=3,"Yes")</f>
        <v/>
      </c>
    </row>
    <row r="112" spans="1:40" x14ac:dyDescent="0.25">
      <c r="A112" s="52"/>
      <c r="B112" s="70"/>
      <c r="C112" s="52"/>
      <c r="D112" s="66"/>
      <c r="E112" s="66"/>
      <c r="F112" s="66"/>
      <c r="G112" s="66"/>
      <c r="H112" s="68"/>
      <c r="I112" s="52"/>
      <c r="J112" s="68"/>
      <c r="K112" s="68"/>
      <c r="L112" s="68"/>
      <c r="M112" s="67"/>
      <c r="N112" s="68"/>
      <c r="O112" s="68"/>
      <c r="P112" s="68"/>
      <c r="Q112" s="68"/>
      <c r="R112" s="68"/>
      <c r="S112" s="11"/>
      <c r="T112" s="104"/>
      <c r="U112" s="104"/>
      <c r="V112" s="67"/>
      <c r="W112" s="77"/>
      <c r="X112" s="77"/>
      <c r="Y112" s="77"/>
      <c r="Z112" s="68"/>
      <c r="AA112" s="77"/>
      <c r="AB112" s="77"/>
      <c r="AC112" s="68"/>
      <c r="AD112" s="67"/>
      <c r="AE112" s="67"/>
      <c r="AF112" s="67"/>
      <c r="AG112" s="67"/>
      <c r="AH112" s="71"/>
      <c r="AI112" s="71"/>
      <c r="AJ112" s="71"/>
      <c r="AK112" s="104" t="str" cm="1">
        <f t="array" ref="AK112">_xlfn.IFS(ISBLANK(T112),"",T112="N/A","N/A",_xlfn.DAYS($C$8,T112)&lt;=180,"Yes",_xlfn.DAYS($C$8,T112)&gt;180,"No")</f>
        <v/>
      </c>
      <c r="AL112" s="77" t="str" cm="1">
        <f t="array" ref="AL112">_xlfn.IFS(ISBLANK(W112),"",W112="N/A","N/A",_xlfn.DAYS(W112,X112)&lt;7,"Yes",_xlfn.DAYS(W112,X112)&gt;7,"No",_xlfn.DAYS(W112,X112)=7,"Yes")</f>
        <v/>
      </c>
      <c r="AM112" s="77" t="str" cm="1">
        <f t="array" ref="AM112">_xlfn.IFS(ISBLANK(W112),"",W112="N/A","N/A",_xlfn.DAYS(Y112,W112)&lt;3,"Yes",_xlfn.DAYS(Y112,W112)&gt;3,"No",_xlfn.DAYS(Y112,W112)=3,"Yes")</f>
        <v/>
      </c>
      <c r="AN112" s="77" t="str" cm="1">
        <f t="array" ref="AN112">_xlfn.IFS(ISBLANK(AA112),"",AA112="N/A","N/A",_xlfn.DAYS(AB112,AA112)&lt;3,"Yes",_xlfn.DAYS(AB112,AA112)&gt;3,"No",_xlfn.DAYS(AB112,AA112)=3,"Yes")</f>
        <v/>
      </c>
    </row>
    <row r="113" spans="1:40" x14ac:dyDescent="0.25">
      <c r="A113" s="52"/>
      <c r="B113" s="70"/>
      <c r="C113" s="52"/>
      <c r="D113" s="66"/>
      <c r="E113" s="66"/>
      <c r="F113" s="66"/>
      <c r="G113" s="66"/>
      <c r="H113" s="68"/>
      <c r="I113" s="52"/>
      <c r="J113" s="68"/>
      <c r="K113" s="68"/>
      <c r="L113" s="68"/>
      <c r="M113" s="67"/>
      <c r="N113" s="68"/>
      <c r="O113" s="68"/>
      <c r="P113" s="68"/>
      <c r="Q113" s="68"/>
      <c r="R113" s="68"/>
      <c r="S113" s="11"/>
      <c r="T113" s="104"/>
      <c r="U113" s="104"/>
      <c r="V113" s="67"/>
      <c r="W113" s="77"/>
      <c r="X113" s="77"/>
      <c r="Y113" s="77"/>
      <c r="Z113" s="68"/>
      <c r="AA113" s="77"/>
      <c r="AB113" s="77"/>
      <c r="AC113" s="68"/>
      <c r="AD113" s="67"/>
      <c r="AE113" s="67"/>
      <c r="AF113" s="67"/>
      <c r="AG113" s="67"/>
      <c r="AH113" s="71"/>
      <c r="AI113" s="71"/>
      <c r="AJ113" s="71"/>
      <c r="AK113" s="104" t="str" cm="1">
        <f t="array" ref="AK113">_xlfn.IFS(ISBLANK(T113),"",T113="N/A","N/A",_xlfn.DAYS($C$8,T113)&lt;=180,"Yes",_xlfn.DAYS($C$8,T113)&gt;180,"No")</f>
        <v/>
      </c>
      <c r="AL113" s="77" t="str" cm="1">
        <f t="array" ref="AL113">_xlfn.IFS(ISBLANK(W113),"",W113="N/A","N/A",_xlfn.DAYS(W113,X113)&lt;7,"Yes",_xlfn.DAYS(W113,X113)&gt;7,"No",_xlfn.DAYS(W113,X113)=7,"Yes")</f>
        <v/>
      </c>
      <c r="AM113" s="77" t="str" cm="1">
        <f t="array" ref="AM113">_xlfn.IFS(ISBLANK(W113),"",W113="N/A","N/A",_xlfn.DAYS(Y113,W113)&lt;3,"Yes",_xlfn.DAYS(Y113,W113)&gt;3,"No",_xlfn.DAYS(Y113,W113)=3,"Yes")</f>
        <v/>
      </c>
      <c r="AN113" s="77" t="str" cm="1">
        <f t="array" ref="AN113">_xlfn.IFS(ISBLANK(AA113),"",AA113="N/A","N/A",_xlfn.DAYS(AB113,AA113)&lt;3,"Yes",_xlfn.DAYS(AB113,AA113)&gt;3,"No",_xlfn.DAYS(AB113,AA113)=3,"Yes")</f>
        <v/>
      </c>
    </row>
    <row r="114" spans="1:40" x14ac:dyDescent="0.25">
      <c r="A114" s="52"/>
      <c r="B114" s="70"/>
      <c r="C114" s="52"/>
      <c r="D114" s="66"/>
      <c r="E114" s="66"/>
      <c r="F114" s="66"/>
      <c r="G114" s="66"/>
      <c r="H114" s="68"/>
      <c r="I114" s="52"/>
      <c r="J114" s="68"/>
      <c r="K114" s="68"/>
      <c r="L114" s="68"/>
      <c r="M114" s="67"/>
      <c r="N114" s="68"/>
      <c r="O114" s="68"/>
      <c r="P114" s="68"/>
      <c r="Q114" s="68"/>
      <c r="R114" s="68"/>
      <c r="S114" s="11"/>
      <c r="T114" s="104"/>
      <c r="U114" s="104"/>
      <c r="V114" s="67"/>
      <c r="W114" s="77"/>
      <c r="X114" s="77"/>
      <c r="Y114" s="77"/>
      <c r="Z114" s="68"/>
      <c r="AA114" s="77"/>
      <c r="AB114" s="77"/>
      <c r="AC114" s="68"/>
      <c r="AD114" s="67"/>
      <c r="AE114" s="67"/>
      <c r="AF114" s="67"/>
      <c r="AG114" s="67"/>
      <c r="AH114" s="71"/>
      <c r="AI114" s="71"/>
      <c r="AJ114" s="71"/>
      <c r="AK114" s="104" t="str" cm="1">
        <f t="array" ref="AK114">_xlfn.IFS(ISBLANK(T114),"",T114="N/A","N/A",_xlfn.DAYS($C$8,T114)&lt;=180,"Yes",_xlfn.DAYS($C$8,T114)&gt;180,"No")</f>
        <v/>
      </c>
      <c r="AL114" s="77" t="str" cm="1">
        <f t="array" ref="AL114">_xlfn.IFS(ISBLANK(W114),"",W114="N/A","N/A",_xlfn.DAYS(W114,X114)&lt;7,"Yes",_xlfn.DAYS(W114,X114)&gt;7,"No",_xlfn.DAYS(W114,X114)=7,"Yes")</f>
        <v/>
      </c>
      <c r="AM114" s="77" t="str" cm="1">
        <f t="array" ref="AM114">_xlfn.IFS(ISBLANK(W114),"",W114="N/A","N/A",_xlfn.DAYS(Y114,W114)&lt;3,"Yes",_xlfn.DAYS(Y114,W114)&gt;3,"No",_xlfn.DAYS(Y114,W114)=3,"Yes")</f>
        <v/>
      </c>
      <c r="AN114" s="77" t="str" cm="1">
        <f t="array" ref="AN114">_xlfn.IFS(ISBLANK(AA114),"",AA114="N/A","N/A",_xlfn.DAYS(AB114,AA114)&lt;3,"Yes",_xlfn.DAYS(AB114,AA114)&gt;3,"No",_xlfn.DAYS(AB114,AA114)=3,"Yes")</f>
        <v/>
      </c>
    </row>
    <row r="115" spans="1:40" x14ac:dyDescent="0.25">
      <c r="A115" s="52"/>
      <c r="B115" s="70"/>
      <c r="C115" s="52"/>
      <c r="D115" s="66"/>
      <c r="E115" s="66"/>
      <c r="F115" s="66"/>
      <c r="G115" s="66"/>
      <c r="H115" s="68"/>
      <c r="I115" s="52"/>
      <c r="J115" s="68"/>
      <c r="K115" s="68"/>
      <c r="L115" s="68"/>
      <c r="M115" s="67"/>
      <c r="N115" s="68"/>
      <c r="O115" s="68"/>
      <c r="P115" s="68"/>
      <c r="Q115" s="68"/>
      <c r="R115" s="68"/>
      <c r="S115" s="11"/>
      <c r="T115" s="104"/>
      <c r="U115" s="104"/>
      <c r="V115" s="67"/>
      <c r="W115" s="77"/>
      <c r="X115" s="77"/>
      <c r="Y115" s="77"/>
      <c r="Z115" s="68"/>
      <c r="AA115" s="77"/>
      <c r="AB115" s="77"/>
      <c r="AC115" s="68"/>
      <c r="AD115" s="67"/>
      <c r="AE115" s="67"/>
      <c r="AF115" s="67"/>
      <c r="AG115" s="67"/>
      <c r="AH115" s="71"/>
      <c r="AI115" s="71"/>
      <c r="AJ115" s="71"/>
      <c r="AK115" s="104" t="str" cm="1">
        <f t="array" ref="AK115">_xlfn.IFS(ISBLANK(T115),"",T115="N/A","N/A",_xlfn.DAYS($C$8,T115)&lt;=180,"Yes",_xlfn.DAYS($C$8,T115)&gt;180,"No")</f>
        <v/>
      </c>
      <c r="AL115" s="77" t="str" cm="1">
        <f t="array" ref="AL115">_xlfn.IFS(ISBLANK(W115),"",W115="N/A","N/A",_xlfn.DAYS(W115,X115)&lt;7,"Yes",_xlfn.DAYS(W115,X115)&gt;7,"No",_xlfn.DAYS(W115,X115)=7,"Yes")</f>
        <v/>
      </c>
      <c r="AM115" s="77" t="str" cm="1">
        <f t="array" ref="AM115">_xlfn.IFS(ISBLANK(W115),"",W115="N/A","N/A",_xlfn.DAYS(Y115,W115)&lt;3,"Yes",_xlfn.DAYS(Y115,W115)&gt;3,"No",_xlfn.DAYS(Y115,W115)=3,"Yes")</f>
        <v/>
      </c>
      <c r="AN115" s="77" t="str" cm="1">
        <f t="array" ref="AN115">_xlfn.IFS(ISBLANK(AA115),"",AA115="N/A","N/A",_xlfn.DAYS(AB115,AA115)&lt;3,"Yes",_xlfn.DAYS(AB115,AA115)&gt;3,"No",_xlfn.DAYS(AB115,AA115)=3,"Yes")</f>
        <v/>
      </c>
    </row>
    <row r="116" spans="1:40" x14ac:dyDescent="0.25">
      <c r="A116" s="52"/>
      <c r="B116" s="70"/>
      <c r="C116" s="52"/>
      <c r="D116" s="66"/>
      <c r="E116" s="66"/>
      <c r="F116" s="66"/>
      <c r="G116" s="66"/>
      <c r="H116" s="68"/>
      <c r="I116" s="52"/>
      <c r="J116" s="68"/>
      <c r="K116" s="68"/>
      <c r="L116" s="68"/>
      <c r="M116" s="67"/>
      <c r="N116" s="68"/>
      <c r="O116" s="68"/>
      <c r="P116" s="68"/>
      <c r="Q116" s="68"/>
      <c r="R116" s="68"/>
      <c r="S116" s="11"/>
      <c r="T116" s="104"/>
      <c r="U116" s="104"/>
      <c r="V116" s="67"/>
      <c r="W116" s="77"/>
      <c r="X116" s="77"/>
      <c r="Y116" s="77"/>
      <c r="Z116" s="68"/>
      <c r="AA116" s="77"/>
      <c r="AB116" s="77"/>
      <c r="AC116" s="68"/>
      <c r="AD116" s="67"/>
      <c r="AE116" s="67"/>
      <c r="AF116" s="67"/>
      <c r="AG116" s="67"/>
      <c r="AH116" s="71"/>
      <c r="AI116" s="71"/>
      <c r="AJ116" s="71"/>
      <c r="AK116" s="104" t="str" cm="1">
        <f t="array" ref="AK116">_xlfn.IFS(ISBLANK(T116),"",T116="N/A","N/A",_xlfn.DAYS($C$8,T116)&lt;=180,"Yes",_xlfn.DAYS($C$8,T116)&gt;180,"No")</f>
        <v/>
      </c>
      <c r="AL116" s="77" t="str" cm="1">
        <f t="array" ref="AL116">_xlfn.IFS(ISBLANK(W116),"",W116="N/A","N/A",_xlfn.DAYS(W116,X116)&lt;7,"Yes",_xlfn.DAYS(W116,X116)&gt;7,"No",_xlfn.DAYS(W116,X116)=7,"Yes")</f>
        <v/>
      </c>
      <c r="AM116" s="77" t="str" cm="1">
        <f t="array" ref="AM116">_xlfn.IFS(ISBLANK(W116),"",W116="N/A","N/A",_xlfn.DAYS(Y116,W116)&lt;3,"Yes",_xlfn.DAYS(Y116,W116)&gt;3,"No",_xlfn.DAYS(Y116,W116)=3,"Yes")</f>
        <v/>
      </c>
      <c r="AN116" s="77" t="str" cm="1">
        <f t="array" ref="AN116">_xlfn.IFS(ISBLANK(AA116),"",AA116="N/A","N/A",_xlfn.DAYS(AB116,AA116)&lt;3,"Yes",_xlfn.DAYS(AB116,AA116)&gt;3,"No",_xlfn.DAYS(AB116,AA116)=3,"Yes")</f>
        <v/>
      </c>
    </row>
    <row r="117" spans="1:40" x14ac:dyDescent="0.25">
      <c r="A117" s="52"/>
      <c r="B117" s="70"/>
      <c r="C117" s="52"/>
      <c r="D117" s="66"/>
      <c r="E117" s="66"/>
      <c r="F117" s="66"/>
      <c r="G117" s="66"/>
      <c r="H117" s="68"/>
      <c r="I117" s="52"/>
      <c r="J117" s="68"/>
      <c r="K117" s="68"/>
      <c r="L117" s="68"/>
      <c r="M117" s="67"/>
      <c r="N117" s="68"/>
      <c r="O117" s="68"/>
      <c r="P117" s="68"/>
      <c r="Q117" s="68"/>
      <c r="R117" s="68"/>
      <c r="S117" s="11"/>
      <c r="T117" s="104"/>
      <c r="U117" s="104"/>
      <c r="V117" s="67"/>
      <c r="W117" s="77"/>
      <c r="X117" s="77"/>
      <c r="Y117" s="77"/>
      <c r="Z117" s="68"/>
      <c r="AA117" s="77"/>
      <c r="AB117" s="77"/>
      <c r="AC117" s="68"/>
      <c r="AD117" s="67"/>
      <c r="AE117" s="67"/>
      <c r="AF117" s="67"/>
      <c r="AG117" s="67"/>
      <c r="AH117" s="71"/>
      <c r="AI117" s="71"/>
      <c r="AJ117" s="71"/>
      <c r="AK117" s="104" t="str" cm="1">
        <f t="array" ref="AK117">_xlfn.IFS(ISBLANK(T117),"",T117="N/A","N/A",_xlfn.DAYS($C$8,T117)&lt;=180,"Yes",_xlfn.DAYS($C$8,T117)&gt;180,"No")</f>
        <v/>
      </c>
      <c r="AL117" s="77" t="str" cm="1">
        <f t="array" ref="AL117">_xlfn.IFS(ISBLANK(W117),"",W117="N/A","N/A",_xlfn.DAYS(W117,X117)&lt;7,"Yes",_xlfn.DAYS(W117,X117)&gt;7,"No",_xlfn.DAYS(W117,X117)=7,"Yes")</f>
        <v/>
      </c>
      <c r="AM117" s="77" t="str" cm="1">
        <f t="array" ref="AM117">_xlfn.IFS(ISBLANK(W117),"",W117="N/A","N/A",_xlfn.DAYS(Y117,W117)&lt;3,"Yes",_xlfn.DAYS(Y117,W117)&gt;3,"No",_xlfn.DAYS(Y117,W117)=3,"Yes")</f>
        <v/>
      </c>
      <c r="AN117" s="77" t="str" cm="1">
        <f t="array" ref="AN117">_xlfn.IFS(ISBLANK(AA117),"",AA117="N/A","N/A",_xlfn.DAYS(AB117,AA117)&lt;3,"Yes",_xlfn.DAYS(AB117,AA117)&gt;3,"No",_xlfn.DAYS(AB117,AA117)=3,"Yes")</f>
        <v/>
      </c>
    </row>
    <row r="118" spans="1:40" x14ac:dyDescent="0.25">
      <c r="A118" s="52"/>
      <c r="B118" s="70"/>
      <c r="C118" s="52"/>
      <c r="D118" s="66"/>
      <c r="E118" s="66"/>
      <c r="F118" s="66"/>
      <c r="G118" s="66"/>
      <c r="H118" s="68"/>
      <c r="I118" s="52"/>
      <c r="J118" s="68"/>
      <c r="K118" s="68"/>
      <c r="L118" s="68"/>
      <c r="M118" s="67"/>
      <c r="N118" s="68"/>
      <c r="O118" s="68"/>
      <c r="P118" s="68"/>
      <c r="Q118" s="68"/>
      <c r="R118" s="68"/>
      <c r="S118" s="11"/>
      <c r="T118" s="104"/>
      <c r="U118" s="104"/>
      <c r="V118" s="67"/>
      <c r="W118" s="77"/>
      <c r="X118" s="77"/>
      <c r="Y118" s="77"/>
      <c r="Z118" s="68"/>
      <c r="AA118" s="77"/>
      <c r="AB118" s="77"/>
      <c r="AC118" s="68"/>
      <c r="AD118" s="67"/>
      <c r="AE118" s="67"/>
      <c r="AF118" s="67"/>
      <c r="AG118" s="67"/>
      <c r="AH118" s="71"/>
      <c r="AI118" s="71"/>
      <c r="AJ118" s="71"/>
      <c r="AK118" s="104" t="str" cm="1">
        <f t="array" ref="AK118">_xlfn.IFS(ISBLANK(T118),"",T118="N/A","N/A",_xlfn.DAYS($C$8,T118)&lt;=180,"Yes",_xlfn.DAYS($C$8,T118)&gt;180,"No")</f>
        <v/>
      </c>
      <c r="AL118" s="77" t="str" cm="1">
        <f t="array" ref="AL118">_xlfn.IFS(ISBLANK(W118),"",W118="N/A","N/A",_xlfn.DAYS(W118,X118)&lt;7,"Yes",_xlfn.DAYS(W118,X118)&gt;7,"No",_xlfn.DAYS(W118,X118)=7,"Yes")</f>
        <v/>
      </c>
      <c r="AM118" s="77" t="str" cm="1">
        <f t="array" ref="AM118">_xlfn.IFS(ISBLANK(W118),"",W118="N/A","N/A",_xlfn.DAYS(Y118,W118)&lt;3,"Yes",_xlfn.DAYS(Y118,W118)&gt;3,"No",_xlfn.DAYS(Y118,W118)=3,"Yes")</f>
        <v/>
      </c>
      <c r="AN118" s="77" t="str" cm="1">
        <f t="array" ref="AN118">_xlfn.IFS(ISBLANK(AA118),"",AA118="N/A","N/A",_xlfn.DAYS(AB118,AA118)&lt;3,"Yes",_xlfn.DAYS(AB118,AA118)&gt;3,"No",_xlfn.DAYS(AB118,AA118)=3,"Yes")</f>
        <v/>
      </c>
    </row>
    <row r="119" spans="1:40" x14ac:dyDescent="0.25">
      <c r="A119" s="52"/>
      <c r="B119" s="70"/>
      <c r="C119" s="52"/>
      <c r="D119" s="66"/>
      <c r="E119" s="66"/>
      <c r="F119" s="66"/>
      <c r="G119" s="66"/>
      <c r="H119" s="68"/>
      <c r="I119" s="52"/>
      <c r="J119" s="68"/>
      <c r="K119" s="68"/>
      <c r="L119" s="68"/>
      <c r="M119" s="67"/>
      <c r="N119" s="68"/>
      <c r="O119" s="68"/>
      <c r="P119" s="68"/>
      <c r="Q119" s="68"/>
      <c r="R119" s="68"/>
      <c r="S119" s="11"/>
      <c r="T119" s="104"/>
      <c r="U119" s="104"/>
      <c r="V119" s="67"/>
      <c r="W119" s="77"/>
      <c r="X119" s="77"/>
      <c r="Y119" s="77"/>
      <c r="Z119" s="68"/>
      <c r="AA119" s="77"/>
      <c r="AB119" s="77"/>
      <c r="AC119" s="68"/>
      <c r="AD119" s="67"/>
      <c r="AE119" s="67"/>
      <c r="AF119" s="67"/>
      <c r="AG119" s="67"/>
      <c r="AH119" s="71"/>
      <c r="AI119" s="71"/>
      <c r="AJ119" s="71"/>
      <c r="AK119" s="104" t="str" cm="1">
        <f t="array" ref="AK119">_xlfn.IFS(ISBLANK(T119),"",T119="N/A","N/A",_xlfn.DAYS($C$8,T119)&lt;=180,"Yes",_xlfn.DAYS($C$8,T119)&gt;180,"No")</f>
        <v/>
      </c>
      <c r="AL119" s="77" t="str" cm="1">
        <f t="array" ref="AL119">_xlfn.IFS(ISBLANK(W119),"",W119="N/A","N/A",_xlfn.DAYS(W119,X119)&lt;7,"Yes",_xlfn.DAYS(W119,X119)&gt;7,"No",_xlfn.DAYS(W119,X119)=7,"Yes")</f>
        <v/>
      </c>
      <c r="AM119" s="77" t="str" cm="1">
        <f t="array" ref="AM119">_xlfn.IFS(ISBLANK(W119),"",W119="N/A","N/A",_xlfn.DAYS(Y119,W119)&lt;3,"Yes",_xlfn.DAYS(Y119,W119)&gt;3,"No",_xlfn.DAYS(Y119,W119)=3,"Yes")</f>
        <v/>
      </c>
      <c r="AN119" s="77" t="str" cm="1">
        <f t="array" ref="AN119">_xlfn.IFS(ISBLANK(AA119),"",AA119="N/A","N/A",_xlfn.DAYS(AB119,AA119)&lt;3,"Yes",_xlfn.DAYS(AB119,AA119)&gt;3,"No",_xlfn.DAYS(AB119,AA119)=3,"Yes")</f>
        <v/>
      </c>
    </row>
    <row r="120" spans="1:40" x14ac:dyDescent="0.25">
      <c r="A120" s="52"/>
      <c r="B120" s="70"/>
      <c r="C120" s="52"/>
      <c r="D120" s="66"/>
      <c r="E120" s="66"/>
      <c r="F120" s="66"/>
      <c r="G120" s="66"/>
      <c r="H120" s="68"/>
      <c r="I120" s="52"/>
      <c r="J120" s="68"/>
      <c r="K120" s="68"/>
      <c r="L120" s="68"/>
      <c r="M120" s="67"/>
      <c r="N120" s="68"/>
      <c r="O120" s="68"/>
      <c r="P120" s="68"/>
      <c r="Q120" s="68"/>
      <c r="R120" s="68"/>
      <c r="S120" s="11"/>
      <c r="T120" s="104"/>
      <c r="U120" s="104"/>
      <c r="V120" s="67"/>
      <c r="W120" s="77"/>
      <c r="X120" s="77"/>
      <c r="Y120" s="77"/>
      <c r="Z120" s="68"/>
      <c r="AA120" s="77"/>
      <c r="AB120" s="77"/>
      <c r="AC120" s="68"/>
      <c r="AD120" s="67"/>
      <c r="AE120" s="67"/>
      <c r="AF120" s="67"/>
      <c r="AG120" s="67"/>
      <c r="AH120" s="71"/>
      <c r="AI120" s="71"/>
      <c r="AJ120" s="71"/>
      <c r="AK120" s="104" t="str" cm="1">
        <f t="array" ref="AK120">_xlfn.IFS(ISBLANK(T120),"",T120="N/A","N/A",_xlfn.DAYS($C$8,T120)&lt;=180,"Yes",_xlfn.DAYS($C$8,T120)&gt;180,"No")</f>
        <v/>
      </c>
      <c r="AL120" s="77" t="str" cm="1">
        <f t="array" ref="AL120">_xlfn.IFS(ISBLANK(W120),"",W120="N/A","N/A",_xlfn.DAYS(W120,X120)&lt;7,"Yes",_xlfn.DAYS(W120,X120)&gt;7,"No",_xlfn.DAYS(W120,X120)=7,"Yes")</f>
        <v/>
      </c>
      <c r="AM120" s="77" t="str" cm="1">
        <f t="array" ref="AM120">_xlfn.IFS(ISBLANK(W120),"",W120="N/A","N/A",_xlfn.DAYS(Y120,W120)&lt;3,"Yes",_xlfn.DAYS(Y120,W120)&gt;3,"No",_xlfn.DAYS(Y120,W120)=3,"Yes")</f>
        <v/>
      </c>
      <c r="AN120" s="77" t="str" cm="1">
        <f t="array" ref="AN120">_xlfn.IFS(ISBLANK(AA120),"",AA120="N/A","N/A",_xlfn.DAYS(AB120,AA120)&lt;3,"Yes",_xlfn.DAYS(AB120,AA120)&gt;3,"No",_xlfn.DAYS(AB120,AA120)=3,"Yes")</f>
        <v/>
      </c>
    </row>
    <row r="121" spans="1:40" x14ac:dyDescent="0.25">
      <c r="A121" s="52"/>
      <c r="B121" s="70"/>
      <c r="C121" s="52"/>
      <c r="D121" s="66"/>
      <c r="E121" s="66"/>
      <c r="F121" s="66"/>
      <c r="G121" s="66"/>
      <c r="H121" s="68"/>
      <c r="I121" s="52"/>
      <c r="J121" s="68"/>
      <c r="K121" s="68"/>
      <c r="L121" s="68"/>
      <c r="M121" s="67"/>
      <c r="N121" s="68"/>
      <c r="O121" s="68"/>
      <c r="P121" s="68"/>
      <c r="Q121" s="68"/>
      <c r="R121" s="68"/>
      <c r="S121" s="11"/>
      <c r="T121" s="104"/>
      <c r="U121" s="104"/>
      <c r="V121" s="67"/>
      <c r="W121" s="77"/>
      <c r="X121" s="77"/>
      <c r="Y121" s="77"/>
      <c r="Z121" s="68"/>
      <c r="AA121" s="77"/>
      <c r="AB121" s="77"/>
      <c r="AC121" s="68"/>
      <c r="AD121" s="67"/>
      <c r="AE121" s="67"/>
      <c r="AF121" s="67"/>
      <c r="AG121" s="67"/>
      <c r="AH121" s="71"/>
      <c r="AI121" s="71"/>
      <c r="AJ121" s="71"/>
      <c r="AK121" s="104" t="str" cm="1">
        <f t="array" ref="AK121">_xlfn.IFS(ISBLANK(T121),"",T121="N/A","N/A",_xlfn.DAYS($C$8,T121)&lt;=180,"Yes",_xlfn.DAYS($C$8,T121)&gt;180,"No")</f>
        <v/>
      </c>
      <c r="AL121" s="77" t="str" cm="1">
        <f t="array" ref="AL121">_xlfn.IFS(ISBLANK(W121),"",W121="N/A","N/A",_xlfn.DAYS(W121,X121)&lt;7,"Yes",_xlfn.DAYS(W121,X121)&gt;7,"No",_xlfn.DAYS(W121,X121)=7,"Yes")</f>
        <v/>
      </c>
      <c r="AM121" s="77" t="str" cm="1">
        <f t="array" ref="AM121">_xlfn.IFS(ISBLANK(W121),"",W121="N/A","N/A",_xlfn.DAYS(Y121,W121)&lt;3,"Yes",_xlfn.DAYS(Y121,W121)&gt;3,"No",_xlfn.DAYS(Y121,W121)=3,"Yes")</f>
        <v/>
      </c>
      <c r="AN121" s="77" t="str" cm="1">
        <f t="array" ref="AN121">_xlfn.IFS(ISBLANK(AA121),"",AA121="N/A","N/A",_xlfn.DAYS(AB121,AA121)&lt;3,"Yes",_xlfn.DAYS(AB121,AA121)&gt;3,"No",_xlfn.DAYS(AB121,AA121)=3,"Yes")</f>
        <v/>
      </c>
    </row>
    <row r="122" spans="1:40" x14ac:dyDescent="0.25">
      <c r="A122" s="52"/>
      <c r="B122" s="70"/>
      <c r="C122" s="52"/>
      <c r="D122" s="66"/>
      <c r="E122" s="66"/>
      <c r="F122" s="66"/>
      <c r="G122" s="66"/>
      <c r="H122" s="68"/>
      <c r="I122" s="52"/>
      <c r="J122" s="68"/>
      <c r="K122" s="68"/>
      <c r="L122" s="68"/>
      <c r="M122" s="67"/>
      <c r="N122" s="68"/>
      <c r="O122" s="68"/>
      <c r="P122" s="68"/>
      <c r="Q122" s="68"/>
      <c r="R122" s="68"/>
      <c r="S122" s="11"/>
      <c r="T122" s="104"/>
      <c r="U122" s="104"/>
      <c r="V122" s="67"/>
      <c r="W122" s="77"/>
      <c r="X122" s="77"/>
      <c r="Y122" s="77"/>
      <c r="Z122" s="68"/>
      <c r="AA122" s="77"/>
      <c r="AB122" s="77"/>
      <c r="AC122" s="68"/>
      <c r="AD122" s="67"/>
      <c r="AE122" s="67"/>
      <c r="AF122" s="67"/>
      <c r="AG122" s="67"/>
      <c r="AH122" s="71"/>
      <c r="AI122" s="71"/>
      <c r="AJ122" s="71"/>
      <c r="AK122" s="104" t="str" cm="1">
        <f t="array" ref="AK122">_xlfn.IFS(ISBLANK(T122),"",T122="N/A","N/A",_xlfn.DAYS($C$8,T122)&lt;=180,"Yes",_xlfn.DAYS($C$8,T122)&gt;180,"No")</f>
        <v/>
      </c>
      <c r="AL122" s="77" t="str" cm="1">
        <f t="array" ref="AL122">_xlfn.IFS(ISBLANK(W122),"",W122="N/A","N/A",_xlfn.DAYS(W122,X122)&lt;7,"Yes",_xlfn.DAYS(W122,X122)&gt;7,"No",_xlfn.DAYS(W122,X122)=7,"Yes")</f>
        <v/>
      </c>
      <c r="AM122" s="77" t="str" cm="1">
        <f t="array" ref="AM122">_xlfn.IFS(ISBLANK(W122),"",W122="N/A","N/A",_xlfn.DAYS(Y122,W122)&lt;3,"Yes",_xlfn.DAYS(Y122,W122)&gt;3,"No",_xlfn.DAYS(Y122,W122)=3,"Yes")</f>
        <v/>
      </c>
      <c r="AN122" s="77" t="str" cm="1">
        <f t="array" ref="AN122">_xlfn.IFS(ISBLANK(AA122),"",AA122="N/A","N/A",_xlfn.DAYS(AB122,AA122)&lt;3,"Yes",_xlfn.DAYS(AB122,AA122)&gt;3,"No",_xlfn.DAYS(AB122,AA122)=3,"Yes")</f>
        <v/>
      </c>
    </row>
    <row r="123" spans="1:40" x14ac:dyDescent="0.25">
      <c r="A123" s="52"/>
      <c r="B123" s="70"/>
      <c r="C123" s="52"/>
      <c r="D123" s="66"/>
      <c r="E123" s="66"/>
      <c r="F123" s="66"/>
      <c r="G123" s="66"/>
      <c r="H123" s="68"/>
      <c r="I123" s="52"/>
      <c r="J123" s="68"/>
      <c r="K123" s="68"/>
      <c r="L123" s="68"/>
      <c r="M123" s="67"/>
      <c r="N123" s="68"/>
      <c r="O123" s="68"/>
      <c r="P123" s="68"/>
      <c r="Q123" s="68"/>
      <c r="R123" s="68"/>
      <c r="S123" s="11"/>
      <c r="T123" s="104"/>
      <c r="U123" s="104"/>
      <c r="V123" s="67"/>
      <c r="W123" s="77"/>
      <c r="X123" s="77"/>
      <c r="Y123" s="77"/>
      <c r="Z123" s="68"/>
      <c r="AA123" s="77"/>
      <c r="AB123" s="77"/>
      <c r="AC123" s="68"/>
      <c r="AD123" s="67"/>
      <c r="AE123" s="67"/>
      <c r="AF123" s="67"/>
      <c r="AG123" s="67"/>
      <c r="AH123" s="71"/>
      <c r="AI123" s="71"/>
      <c r="AJ123" s="71"/>
      <c r="AK123" s="104" t="str" cm="1">
        <f t="array" ref="AK123">_xlfn.IFS(ISBLANK(T123),"",T123="N/A","N/A",_xlfn.DAYS($C$8,T123)&lt;=180,"Yes",_xlfn.DAYS($C$8,T123)&gt;180,"No")</f>
        <v/>
      </c>
      <c r="AL123" s="77" t="str" cm="1">
        <f t="array" ref="AL123">_xlfn.IFS(ISBLANK(W123),"",W123="N/A","N/A",_xlfn.DAYS(W123,X123)&lt;7,"Yes",_xlfn.DAYS(W123,X123)&gt;7,"No",_xlfn.DAYS(W123,X123)=7,"Yes")</f>
        <v/>
      </c>
      <c r="AM123" s="77" t="str" cm="1">
        <f t="array" ref="AM123">_xlfn.IFS(ISBLANK(W123),"",W123="N/A","N/A",_xlfn.DAYS(Y123,W123)&lt;3,"Yes",_xlfn.DAYS(Y123,W123)&gt;3,"No",_xlfn.DAYS(Y123,W123)=3,"Yes")</f>
        <v/>
      </c>
      <c r="AN123" s="77" t="str" cm="1">
        <f t="array" ref="AN123">_xlfn.IFS(ISBLANK(AA123),"",AA123="N/A","N/A",_xlfn.DAYS(AB123,AA123)&lt;3,"Yes",_xlfn.DAYS(AB123,AA123)&gt;3,"No",_xlfn.DAYS(AB123,AA123)=3,"Yes")</f>
        <v/>
      </c>
    </row>
    <row r="124" spans="1:40" x14ac:dyDescent="0.25">
      <c r="A124" s="52"/>
      <c r="B124" s="70"/>
      <c r="C124" s="52"/>
      <c r="D124" s="66"/>
      <c r="E124" s="66"/>
      <c r="F124" s="66"/>
      <c r="G124" s="66"/>
      <c r="H124" s="68"/>
      <c r="I124" s="52"/>
      <c r="J124" s="68"/>
      <c r="K124" s="68"/>
      <c r="L124" s="68"/>
      <c r="M124" s="67"/>
      <c r="N124" s="68"/>
      <c r="O124" s="68"/>
      <c r="P124" s="68"/>
      <c r="Q124" s="68"/>
      <c r="R124" s="68"/>
      <c r="S124" s="11"/>
      <c r="T124" s="104"/>
      <c r="U124" s="104"/>
      <c r="V124" s="67"/>
      <c r="W124" s="77"/>
      <c r="X124" s="77"/>
      <c r="Y124" s="77"/>
      <c r="Z124" s="68"/>
      <c r="AA124" s="77"/>
      <c r="AB124" s="77"/>
      <c r="AC124" s="68"/>
      <c r="AD124" s="67"/>
      <c r="AE124" s="67"/>
      <c r="AF124" s="67"/>
      <c r="AG124" s="67"/>
      <c r="AH124" s="71"/>
      <c r="AI124" s="71"/>
      <c r="AJ124" s="71"/>
      <c r="AK124" s="104" t="str" cm="1">
        <f t="array" ref="AK124">_xlfn.IFS(ISBLANK(T124),"",T124="N/A","N/A",_xlfn.DAYS($C$8,T124)&lt;=180,"Yes",_xlfn.DAYS($C$8,T124)&gt;180,"No")</f>
        <v/>
      </c>
      <c r="AL124" s="77" t="str" cm="1">
        <f t="array" ref="AL124">_xlfn.IFS(ISBLANK(W124),"",W124="N/A","N/A",_xlfn.DAYS(W124,X124)&lt;7,"Yes",_xlfn.DAYS(W124,X124)&gt;7,"No",_xlfn.DAYS(W124,X124)=7,"Yes")</f>
        <v/>
      </c>
      <c r="AM124" s="77" t="str" cm="1">
        <f t="array" ref="AM124">_xlfn.IFS(ISBLANK(W124),"",W124="N/A","N/A",_xlfn.DAYS(Y124,W124)&lt;3,"Yes",_xlfn.DAYS(Y124,W124)&gt;3,"No",_xlfn.DAYS(Y124,W124)=3,"Yes")</f>
        <v/>
      </c>
      <c r="AN124" s="77" t="str" cm="1">
        <f t="array" ref="AN124">_xlfn.IFS(ISBLANK(AA124),"",AA124="N/A","N/A",_xlfn.DAYS(AB124,AA124)&lt;3,"Yes",_xlfn.DAYS(AB124,AA124)&gt;3,"No",_xlfn.DAYS(AB124,AA124)=3,"Yes")</f>
        <v/>
      </c>
    </row>
    <row r="125" spans="1:40" x14ac:dyDescent="0.25">
      <c r="A125" s="52"/>
      <c r="B125" s="70"/>
      <c r="C125" s="52"/>
      <c r="D125" s="66"/>
      <c r="E125" s="66"/>
      <c r="F125" s="66"/>
      <c r="G125" s="66"/>
      <c r="H125" s="68"/>
      <c r="I125" s="52"/>
      <c r="J125" s="68"/>
      <c r="K125" s="68"/>
      <c r="L125" s="68"/>
      <c r="M125" s="67"/>
      <c r="N125" s="68"/>
      <c r="O125" s="68"/>
      <c r="P125" s="68"/>
      <c r="Q125" s="68"/>
      <c r="R125" s="68"/>
      <c r="S125" s="11"/>
      <c r="T125" s="104"/>
      <c r="U125" s="104"/>
      <c r="V125" s="67"/>
      <c r="W125" s="77"/>
      <c r="X125" s="77"/>
      <c r="Y125" s="77"/>
      <c r="Z125" s="68"/>
      <c r="AA125" s="77"/>
      <c r="AB125" s="77"/>
      <c r="AC125" s="68"/>
      <c r="AD125" s="67"/>
      <c r="AE125" s="67"/>
      <c r="AF125" s="67"/>
      <c r="AG125" s="67"/>
      <c r="AH125" s="71"/>
      <c r="AI125" s="71"/>
      <c r="AJ125" s="71"/>
      <c r="AK125" s="104" t="str" cm="1">
        <f t="array" ref="AK125">_xlfn.IFS(ISBLANK(T125),"",T125="N/A","N/A",_xlfn.DAYS($C$8,T125)&lt;=180,"Yes",_xlfn.DAYS($C$8,T125)&gt;180,"No")</f>
        <v/>
      </c>
      <c r="AL125" s="77" t="str" cm="1">
        <f t="array" ref="AL125">_xlfn.IFS(ISBLANK(W125),"",W125="N/A","N/A",_xlfn.DAYS(W125,X125)&lt;7,"Yes",_xlfn.DAYS(W125,X125)&gt;7,"No",_xlfn.DAYS(W125,X125)=7,"Yes")</f>
        <v/>
      </c>
      <c r="AM125" s="77" t="str" cm="1">
        <f t="array" ref="AM125">_xlfn.IFS(ISBLANK(W125),"",W125="N/A","N/A",_xlfn.DAYS(Y125,W125)&lt;3,"Yes",_xlfn.DAYS(Y125,W125)&gt;3,"No",_xlfn.DAYS(Y125,W125)=3,"Yes")</f>
        <v/>
      </c>
      <c r="AN125" s="77" t="str" cm="1">
        <f t="array" ref="AN125">_xlfn.IFS(ISBLANK(AA125),"",AA125="N/A","N/A",_xlfn.DAYS(AB125,AA125)&lt;3,"Yes",_xlfn.DAYS(AB125,AA125)&gt;3,"No",_xlfn.DAYS(AB125,AA125)=3,"Yes")</f>
        <v/>
      </c>
    </row>
    <row r="126" spans="1:40" x14ac:dyDescent="0.25">
      <c r="A126" s="52"/>
      <c r="B126" s="70"/>
      <c r="C126" s="52"/>
      <c r="D126" s="66"/>
      <c r="E126" s="66"/>
      <c r="F126" s="66"/>
      <c r="G126" s="66"/>
      <c r="H126" s="68"/>
      <c r="I126" s="52"/>
      <c r="J126" s="68"/>
      <c r="K126" s="68"/>
      <c r="L126" s="68"/>
      <c r="M126" s="67"/>
      <c r="N126" s="68"/>
      <c r="O126" s="68"/>
      <c r="P126" s="68"/>
      <c r="Q126" s="68"/>
      <c r="R126" s="68"/>
      <c r="S126" s="11"/>
      <c r="T126" s="104"/>
      <c r="U126" s="104"/>
      <c r="V126" s="67"/>
      <c r="W126" s="77"/>
      <c r="X126" s="77"/>
      <c r="Y126" s="77"/>
      <c r="Z126" s="68"/>
      <c r="AA126" s="77"/>
      <c r="AB126" s="77"/>
      <c r="AC126" s="68"/>
      <c r="AD126" s="67"/>
      <c r="AE126" s="67"/>
      <c r="AF126" s="67"/>
      <c r="AG126" s="67"/>
      <c r="AH126" s="71"/>
      <c r="AI126" s="71"/>
      <c r="AJ126" s="71"/>
      <c r="AK126" s="104" t="str" cm="1">
        <f t="array" ref="AK126">_xlfn.IFS(ISBLANK(T126),"",T126="N/A","N/A",_xlfn.DAYS($C$8,T126)&lt;=180,"Yes",_xlfn.DAYS($C$8,T126)&gt;180,"No")</f>
        <v/>
      </c>
      <c r="AL126" s="77" t="str" cm="1">
        <f t="array" ref="AL126">_xlfn.IFS(ISBLANK(W126),"",W126="N/A","N/A",_xlfn.DAYS(W126,X126)&lt;7,"Yes",_xlfn.DAYS(W126,X126)&gt;7,"No",_xlfn.DAYS(W126,X126)=7,"Yes")</f>
        <v/>
      </c>
      <c r="AM126" s="77" t="str" cm="1">
        <f t="array" ref="AM126">_xlfn.IFS(ISBLANK(W126),"",W126="N/A","N/A",_xlfn.DAYS(Y126,W126)&lt;3,"Yes",_xlfn.DAYS(Y126,W126)&gt;3,"No",_xlfn.DAYS(Y126,W126)=3,"Yes")</f>
        <v/>
      </c>
      <c r="AN126" s="77" t="str" cm="1">
        <f t="array" ref="AN126">_xlfn.IFS(ISBLANK(AA126),"",AA126="N/A","N/A",_xlfn.DAYS(AB126,AA126)&lt;3,"Yes",_xlfn.DAYS(AB126,AA126)&gt;3,"No",_xlfn.DAYS(AB126,AA126)=3,"Yes")</f>
        <v/>
      </c>
    </row>
    <row r="127" spans="1:40" x14ac:dyDescent="0.25">
      <c r="A127" s="52"/>
      <c r="B127" s="70"/>
      <c r="C127" s="52"/>
      <c r="D127" s="66"/>
      <c r="E127" s="66"/>
      <c r="F127" s="66"/>
      <c r="G127" s="66"/>
      <c r="H127" s="68"/>
      <c r="I127" s="52"/>
      <c r="J127" s="68"/>
      <c r="K127" s="68"/>
      <c r="L127" s="68"/>
      <c r="M127" s="67"/>
      <c r="N127" s="68"/>
      <c r="O127" s="68"/>
      <c r="P127" s="68"/>
      <c r="Q127" s="68"/>
      <c r="R127" s="68"/>
      <c r="S127" s="11"/>
      <c r="T127" s="104"/>
      <c r="U127" s="104"/>
      <c r="V127" s="67"/>
      <c r="W127" s="77"/>
      <c r="X127" s="77"/>
      <c r="Y127" s="77"/>
      <c r="Z127" s="68"/>
      <c r="AA127" s="77"/>
      <c r="AB127" s="77"/>
      <c r="AC127" s="68"/>
      <c r="AD127" s="67"/>
      <c r="AE127" s="67"/>
      <c r="AF127" s="67"/>
      <c r="AG127" s="67"/>
      <c r="AH127" s="71"/>
      <c r="AI127" s="71"/>
      <c r="AJ127" s="71"/>
      <c r="AK127" s="104" t="str" cm="1">
        <f t="array" ref="AK127">_xlfn.IFS(ISBLANK(T127),"",T127="N/A","N/A",_xlfn.DAYS($C$8,T127)&lt;=180,"Yes",_xlfn.DAYS($C$8,T127)&gt;180,"No")</f>
        <v/>
      </c>
      <c r="AL127" s="77" t="str" cm="1">
        <f t="array" ref="AL127">_xlfn.IFS(ISBLANK(W127),"",W127="N/A","N/A",_xlfn.DAYS(W127,X127)&lt;7,"Yes",_xlfn.DAYS(W127,X127)&gt;7,"No",_xlfn.DAYS(W127,X127)=7,"Yes")</f>
        <v/>
      </c>
      <c r="AM127" s="77" t="str" cm="1">
        <f t="array" ref="AM127">_xlfn.IFS(ISBLANK(W127),"",W127="N/A","N/A",_xlfn.DAYS(Y127,W127)&lt;3,"Yes",_xlfn.DAYS(Y127,W127)&gt;3,"No",_xlfn.DAYS(Y127,W127)=3,"Yes")</f>
        <v/>
      </c>
      <c r="AN127" s="77" t="str" cm="1">
        <f t="array" ref="AN127">_xlfn.IFS(ISBLANK(AA127),"",AA127="N/A","N/A",_xlfn.DAYS(AB127,AA127)&lt;3,"Yes",_xlfn.DAYS(AB127,AA127)&gt;3,"No",_xlfn.DAYS(AB127,AA127)=3,"Yes")</f>
        <v/>
      </c>
    </row>
    <row r="128" spans="1:40" x14ac:dyDescent="0.25">
      <c r="A128" s="52"/>
      <c r="B128" s="70"/>
      <c r="C128" s="52"/>
      <c r="D128" s="66"/>
      <c r="E128" s="66"/>
      <c r="F128" s="66"/>
      <c r="G128" s="66"/>
      <c r="H128" s="68"/>
      <c r="I128" s="52"/>
      <c r="J128" s="68"/>
      <c r="K128" s="68"/>
      <c r="L128" s="68"/>
      <c r="M128" s="67"/>
      <c r="N128" s="68"/>
      <c r="O128" s="68"/>
      <c r="P128" s="68"/>
      <c r="Q128" s="68"/>
      <c r="R128" s="68"/>
      <c r="S128" s="11"/>
      <c r="T128" s="104"/>
      <c r="U128" s="104"/>
      <c r="V128" s="67"/>
      <c r="W128" s="77"/>
      <c r="X128" s="77"/>
      <c r="Y128" s="77"/>
      <c r="Z128" s="68"/>
      <c r="AA128" s="77"/>
      <c r="AB128" s="77"/>
      <c r="AC128" s="68"/>
      <c r="AD128" s="67"/>
      <c r="AE128" s="67"/>
      <c r="AF128" s="67"/>
      <c r="AG128" s="67"/>
      <c r="AH128" s="71"/>
      <c r="AI128" s="71"/>
      <c r="AJ128" s="71"/>
      <c r="AK128" s="104" t="str" cm="1">
        <f t="array" ref="AK128">_xlfn.IFS(ISBLANK(T128),"",T128="N/A","N/A",_xlfn.DAYS($C$8,T128)&lt;=180,"Yes",_xlfn.DAYS($C$8,T128)&gt;180,"No")</f>
        <v/>
      </c>
      <c r="AL128" s="77" t="str" cm="1">
        <f t="array" ref="AL128">_xlfn.IFS(ISBLANK(W128),"",W128="N/A","N/A",_xlfn.DAYS(W128,X128)&lt;7,"Yes",_xlfn.DAYS(W128,X128)&gt;7,"No",_xlfn.DAYS(W128,X128)=7,"Yes")</f>
        <v/>
      </c>
      <c r="AM128" s="77" t="str" cm="1">
        <f t="array" ref="AM128">_xlfn.IFS(ISBLANK(W128),"",W128="N/A","N/A",_xlfn.DAYS(Y128,W128)&lt;3,"Yes",_xlfn.DAYS(Y128,W128)&gt;3,"No",_xlfn.DAYS(Y128,W128)=3,"Yes")</f>
        <v/>
      </c>
      <c r="AN128" s="77" t="str" cm="1">
        <f t="array" ref="AN128">_xlfn.IFS(ISBLANK(AA128),"",AA128="N/A","N/A",_xlfn.DAYS(AB128,AA128)&lt;3,"Yes",_xlfn.DAYS(AB128,AA128)&gt;3,"No",_xlfn.DAYS(AB128,AA128)=3,"Yes")</f>
        <v/>
      </c>
    </row>
    <row r="129" spans="1:40" x14ac:dyDescent="0.25">
      <c r="A129" s="52"/>
      <c r="B129" s="70"/>
      <c r="C129" s="52"/>
      <c r="D129" s="66"/>
      <c r="E129" s="66"/>
      <c r="F129" s="66"/>
      <c r="G129" s="66"/>
      <c r="H129" s="68"/>
      <c r="I129" s="52"/>
      <c r="J129" s="68"/>
      <c r="K129" s="68"/>
      <c r="L129" s="68"/>
      <c r="M129" s="67"/>
      <c r="N129" s="68"/>
      <c r="O129" s="68"/>
      <c r="P129" s="68"/>
      <c r="Q129" s="68"/>
      <c r="R129" s="68"/>
      <c r="S129" s="11"/>
      <c r="T129" s="104"/>
      <c r="U129" s="104"/>
      <c r="V129" s="67"/>
      <c r="W129" s="77"/>
      <c r="X129" s="77"/>
      <c r="Y129" s="77"/>
      <c r="Z129" s="68"/>
      <c r="AA129" s="77"/>
      <c r="AB129" s="77"/>
      <c r="AC129" s="68"/>
      <c r="AD129" s="67"/>
      <c r="AE129" s="67"/>
      <c r="AF129" s="67"/>
      <c r="AG129" s="67"/>
      <c r="AH129" s="71"/>
      <c r="AI129" s="71"/>
      <c r="AJ129" s="71"/>
      <c r="AK129" s="104" t="str" cm="1">
        <f t="array" ref="AK129">_xlfn.IFS(ISBLANK(T129),"",T129="N/A","N/A",_xlfn.DAYS($C$8,T129)&lt;=180,"Yes",_xlfn.DAYS($C$8,T129)&gt;180,"No")</f>
        <v/>
      </c>
      <c r="AL129" s="77" t="str" cm="1">
        <f t="array" ref="AL129">_xlfn.IFS(ISBLANK(W129),"",W129="N/A","N/A",_xlfn.DAYS(W129,X129)&lt;7,"Yes",_xlfn.DAYS(W129,X129)&gt;7,"No",_xlfn.DAYS(W129,X129)=7,"Yes")</f>
        <v/>
      </c>
      <c r="AM129" s="77" t="str" cm="1">
        <f t="array" ref="AM129">_xlfn.IFS(ISBLANK(W129),"",W129="N/A","N/A",_xlfn.DAYS(Y129,W129)&lt;3,"Yes",_xlfn.DAYS(Y129,W129)&gt;3,"No",_xlfn.DAYS(Y129,W129)=3,"Yes")</f>
        <v/>
      </c>
      <c r="AN129" s="77" t="str" cm="1">
        <f t="array" ref="AN129">_xlfn.IFS(ISBLANK(AA129),"",AA129="N/A","N/A",_xlfn.DAYS(AB129,AA129)&lt;3,"Yes",_xlfn.DAYS(AB129,AA129)&gt;3,"No",_xlfn.DAYS(AB129,AA129)=3,"Yes")</f>
        <v/>
      </c>
    </row>
    <row r="130" spans="1:40" x14ac:dyDescent="0.25">
      <c r="A130" s="52"/>
      <c r="B130" s="70"/>
      <c r="C130" s="52"/>
      <c r="D130" s="66"/>
      <c r="E130" s="66"/>
      <c r="F130" s="66"/>
      <c r="G130" s="66"/>
      <c r="H130" s="68"/>
      <c r="I130" s="52"/>
      <c r="J130" s="68"/>
      <c r="K130" s="68"/>
      <c r="L130" s="68"/>
      <c r="M130" s="67"/>
      <c r="N130" s="68"/>
      <c r="O130" s="68"/>
      <c r="P130" s="68"/>
      <c r="Q130" s="68"/>
      <c r="R130" s="68"/>
      <c r="S130" s="11"/>
      <c r="T130" s="104"/>
      <c r="U130" s="104"/>
      <c r="V130" s="67"/>
      <c r="W130" s="77"/>
      <c r="X130" s="77"/>
      <c r="Y130" s="77"/>
      <c r="Z130" s="68"/>
      <c r="AA130" s="77"/>
      <c r="AB130" s="77"/>
      <c r="AC130" s="68"/>
      <c r="AD130" s="67"/>
      <c r="AE130" s="67"/>
      <c r="AF130" s="67"/>
      <c r="AG130" s="67"/>
      <c r="AH130" s="71"/>
      <c r="AI130" s="71"/>
      <c r="AJ130" s="71"/>
      <c r="AK130" s="104" t="str" cm="1">
        <f t="array" ref="AK130">_xlfn.IFS(ISBLANK(T130),"",T130="N/A","N/A",_xlfn.DAYS($C$8,T130)&lt;=180,"Yes",_xlfn.DAYS($C$8,T130)&gt;180,"No")</f>
        <v/>
      </c>
      <c r="AL130" s="77" t="str" cm="1">
        <f t="array" ref="AL130">_xlfn.IFS(ISBLANK(W130),"",W130="N/A","N/A",_xlfn.DAYS(W130,X130)&lt;7,"Yes",_xlfn.DAYS(W130,X130)&gt;7,"No",_xlfn.DAYS(W130,X130)=7,"Yes")</f>
        <v/>
      </c>
      <c r="AM130" s="77" t="str" cm="1">
        <f t="array" ref="AM130">_xlfn.IFS(ISBLANK(W130),"",W130="N/A","N/A",_xlfn.DAYS(Y130,W130)&lt;3,"Yes",_xlfn.DAYS(Y130,W130)&gt;3,"No",_xlfn.DAYS(Y130,W130)=3,"Yes")</f>
        <v/>
      </c>
      <c r="AN130" s="77" t="str" cm="1">
        <f t="array" ref="AN130">_xlfn.IFS(ISBLANK(AA130),"",AA130="N/A","N/A",_xlfn.DAYS(AB130,AA130)&lt;3,"Yes",_xlfn.DAYS(AB130,AA130)&gt;3,"No",_xlfn.DAYS(AB130,AA130)=3,"Yes")</f>
        <v/>
      </c>
    </row>
    <row r="131" spans="1:40" x14ac:dyDescent="0.25">
      <c r="A131" s="52"/>
      <c r="B131" s="70"/>
      <c r="C131" s="52"/>
      <c r="D131" s="66"/>
      <c r="E131" s="66"/>
      <c r="F131" s="66"/>
      <c r="G131" s="66"/>
      <c r="H131" s="68"/>
      <c r="I131" s="52"/>
      <c r="J131" s="68"/>
      <c r="K131" s="68"/>
      <c r="L131" s="68"/>
      <c r="M131" s="67"/>
      <c r="N131" s="68"/>
      <c r="O131" s="68"/>
      <c r="P131" s="68"/>
      <c r="Q131" s="68"/>
      <c r="R131" s="68"/>
      <c r="S131" s="11"/>
      <c r="T131" s="104"/>
      <c r="U131" s="104"/>
      <c r="V131" s="67"/>
      <c r="W131" s="77"/>
      <c r="X131" s="77"/>
      <c r="Y131" s="77"/>
      <c r="Z131" s="68"/>
      <c r="AA131" s="77"/>
      <c r="AB131" s="77"/>
      <c r="AC131" s="68"/>
      <c r="AD131" s="67"/>
      <c r="AE131" s="67"/>
      <c r="AF131" s="67"/>
      <c r="AG131" s="67"/>
      <c r="AH131" s="71"/>
      <c r="AI131" s="71"/>
      <c r="AJ131" s="71"/>
      <c r="AK131" s="104" t="str" cm="1">
        <f t="array" ref="AK131">_xlfn.IFS(ISBLANK(T131),"",T131="N/A","N/A",_xlfn.DAYS($C$8,T131)&lt;=180,"Yes",_xlfn.DAYS($C$8,T131)&gt;180,"No")</f>
        <v/>
      </c>
      <c r="AL131" s="77" t="str" cm="1">
        <f t="array" ref="AL131">_xlfn.IFS(ISBLANK(W131),"",W131="N/A","N/A",_xlfn.DAYS(W131,X131)&lt;7,"Yes",_xlfn.DAYS(W131,X131)&gt;7,"No",_xlfn.DAYS(W131,X131)=7,"Yes")</f>
        <v/>
      </c>
      <c r="AM131" s="77" t="str" cm="1">
        <f t="array" ref="AM131">_xlfn.IFS(ISBLANK(W131),"",W131="N/A","N/A",_xlfn.DAYS(Y131,W131)&lt;3,"Yes",_xlfn.DAYS(Y131,W131)&gt;3,"No",_xlfn.DAYS(Y131,W131)=3,"Yes")</f>
        <v/>
      </c>
      <c r="AN131" s="77" t="str" cm="1">
        <f t="array" ref="AN131">_xlfn.IFS(ISBLANK(AA131),"",AA131="N/A","N/A",_xlfn.DAYS(AB131,AA131)&lt;3,"Yes",_xlfn.DAYS(AB131,AA131)&gt;3,"No",_xlfn.DAYS(AB131,AA131)=3,"Yes")</f>
        <v/>
      </c>
    </row>
    <row r="132" spans="1:40" x14ac:dyDescent="0.25">
      <c r="A132" s="52"/>
      <c r="B132" s="70"/>
      <c r="C132" s="52"/>
      <c r="D132" s="66"/>
      <c r="E132" s="66"/>
      <c r="F132" s="66"/>
      <c r="G132" s="66"/>
      <c r="H132" s="68"/>
      <c r="I132" s="52"/>
      <c r="J132" s="68"/>
      <c r="K132" s="68"/>
      <c r="L132" s="68"/>
      <c r="M132" s="67"/>
      <c r="N132" s="68"/>
      <c r="O132" s="68"/>
      <c r="P132" s="68"/>
      <c r="Q132" s="68"/>
      <c r="R132" s="68"/>
      <c r="S132" s="11"/>
      <c r="T132" s="104"/>
      <c r="U132" s="104"/>
      <c r="V132" s="67"/>
      <c r="W132" s="77"/>
      <c r="X132" s="77"/>
      <c r="Y132" s="77"/>
      <c r="Z132" s="68"/>
      <c r="AA132" s="77"/>
      <c r="AB132" s="77"/>
      <c r="AC132" s="68"/>
      <c r="AD132" s="67"/>
      <c r="AE132" s="67"/>
      <c r="AF132" s="67"/>
      <c r="AG132" s="67"/>
      <c r="AH132" s="71"/>
      <c r="AI132" s="71"/>
      <c r="AJ132" s="71"/>
      <c r="AK132" s="104" t="str" cm="1">
        <f t="array" ref="AK132">_xlfn.IFS(ISBLANK(T132),"",T132="N/A","N/A",_xlfn.DAYS($C$8,T132)&lt;=180,"Yes",_xlfn.DAYS($C$8,T132)&gt;180,"No")</f>
        <v/>
      </c>
      <c r="AL132" s="77" t="str" cm="1">
        <f t="array" ref="AL132">_xlfn.IFS(ISBLANK(W132),"",W132="N/A","N/A",_xlfn.DAYS(W132,X132)&lt;7,"Yes",_xlfn.DAYS(W132,X132)&gt;7,"No",_xlfn.DAYS(W132,X132)=7,"Yes")</f>
        <v/>
      </c>
      <c r="AM132" s="77" t="str" cm="1">
        <f t="array" ref="AM132">_xlfn.IFS(ISBLANK(W132),"",W132="N/A","N/A",_xlfn.DAYS(Y132,W132)&lt;3,"Yes",_xlfn.DAYS(Y132,W132)&gt;3,"No",_xlfn.DAYS(Y132,W132)=3,"Yes")</f>
        <v/>
      </c>
      <c r="AN132" s="77" t="str" cm="1">
        <f t="array" ref="AN132">_xlfn.IFS(ISBLANK(AA132),"",AA132="N/A","N/A",_xlfn.DAYS(AB132,AA132)&lt;3,"Yes",_xlfn.DAYS(AB132,AA132)&gt;3,"No",_xlfn.DAYS(AB132,AA132)=3,"Yes")</f>
        <v/>
      </c>
    </row>
    <row r="133" spans="1:40" x14ac:dyDescent="0.25">
      <c r="A133" s="52"/>
      <c r="B133" s="70"/>
      <c r="C133" s="52"/>
      <c r="D133" s="66"/>
      <c r="E133" s="66"/>
      <c r="F133" s="66"/>
      <c r="G133" s="66"/>
      <c r="H133" s="68"/>
      <c r="I133" s="52"/>
      <c r="J133" s="68"/>
      <c r="K133" s="68"/>
      <c r="L133" s="68"/>
      <c r="M133" s="67"/>
      <c r="N133" s="68"/>
      <c r="O133" s="68"/>
      <c r="P133" s="68"/>
      <c r="Q133" s="68"/>
      <c r="R133" s="68"/>
      <c r="S133" s="11"/>
      <c r="T133" s="104"/>
      <c r="U133" s="104"/>
      <c r="V133" s="67"/>
      <c r="W133" s="77"/>
      <c r="X133" s="77"/>
      <c r="Y133" s="77"/>
      <c r="Z133" s="68"/>
      <c r="AA133" s="77"/>
      <c r="AB133" s="77"/>
      <c r="AC133" s="68"/>
      <c r="AD133" s="67"/>
      <c r="AE133" s="67"/>
      <c r="AF133" s="67"/>
      <c r="AG133" s="67"/>
      <c r="AH133" s="71"/>
      <c r="AI133" s="71"/>
      <c r="AJ133" s="71"/>
      <c r="AK133" s="104" t="str" cm="1">
        <f t="array" ref="AK133">_xlfn.IFS(ISBLANK(T133),"",T133="N/A","N/A",_xlfn.DAYS($C$8,T133)&lt;=180,"Yes",_xlfn.DAYS($C$8,T133)&gt;180,"No")</f>
        <v/>
      </c>
      <c r="AL133" s="77" t="str" cm="1">
        <f t="array" ref="AL133">_xlfn.IFS(ISBLANK(W133),"",W133="N/A","N/A",_xlfn.DAYS(W133,X133)&lt;7,"Yes",_xlfn.DAYS(W133,X133)&gt;7,"No",_xlfn.DAYS(W133,X133)=7,"Yes")</f>
        <v/>
      </c>
      <c r="AM133" s="77" t="str" cm="1">
        <f t="array" ref="AM133">_xlfn.IFS(ISBLANK(W133),"",W133="N/A","N/A",_xlfn.DAYS(Y133,W133)&lt;3,"Yes",_xlfn.DAYS(Y133,W133)&gt;3,"No",_xlfn.DAYS(Y133,W133)=3,"Yes")</f>
        <v/>
      </c>
      <c r="AN133" s="77" t="str" cm="1">
        <f t="array" ref="AN133">_xlfn.IFS(ISBLANK(AA133),"",AA133="N/A","N/A",_xlfn.DAYS(AB133,AA133)&lt;3,"Yes",_xlfn.DAYS(AB133,AA133)&gt;3,"No",_xlfn.DAYS(AB133,AA133)=3,"Yes")</f>
        <v/>
      </c>
    </row>
    <row r="134" spans="1:40" x14ac:dyDescent="0.25">
      <c r="A134" s="52"/>
      <c r="B134" s="70"/>
      <c r="C134" s="52"/>
      <c r="D134" s="66"/>
      <c r="E134" s="66"/>
      <c r="F134" s="66"/>
      <c r="G134" s="66"/>
      <c r="H134" s="68"/>
      <c r="I134" s="52"/>
      <c r="J134" s="68"/>
      <c r="K134" s="68"/>
      <c r="L134" s="68"/>
      <c r="M134" s="67"/>
      <c r="N134" s="68"/>
      <c r="O134" s="68"/>
      <c r="P134" s="68"/>
      <c r="Q134" s="68"/>
      <c r="R134" s="68"/>
      <c r="S134" s="11"/>
      <c r="T134" s="104"/>
      <c r="U134" s="104"/>
      <c r="V134" s="67"/>
      <c r="W134" s="77"/>
      <c r="X134" s="77"/>
      <c r="Y134" s="77"/>
      <c r="Z134" s="68"/>
      <c r="AA134" s="77"/>
      <c r="AB134" s="77"/>
      <c r="AC134" s="68"/>
      <c r="AD134" s="67"/>
      <c r="AE134" s="67"/>
      <c r="AF134" s="67"/>
      <c r="AG134" s="67"/>
      <c r="AH134" s="71"/>
      <c r="AI134" s="71"/>
      <c r="AJ134" s="71"/>
      <c r="AK134" s="104" t="str" cm="1">
        <f t="array" ref="AK134">_xlfn.IFS(ISBLANK(T134),"",T134="N/A","N/A",_xlfn.DAYS($C$8,T134)&lt;=180,"Yes",_xlfn.DAYS($C$8,T134)&gt;180,"No")</f>
        <v/>
      </c>
      <c r="AL134" s="77" t="str" cm="1">
        <f t="array" ref="AL134">_xlfn.IFS(ISBLANK(W134),"",W134="N/A","N/A",_xlfn.DAYS(W134,X134)&lt;7,"Yes",_xlfn.DAYS(W134,X134)&gt;7,"No",_xlfn.DAYS(W134,X134)=7,"Yes")</f>
        <v/>
      </c>
      <c r="AM134" s="77" t="str" cm="1">
        <f t="array" ref="AM134">_xlfn.IFS(ISBLANK(W134),"",W134="N/A","N/A",_xlfn.DAYS(Y134,W134)&lt;3,"Yes",_xlfn.DAYS(Y134,W134)&gt;3,"No",_xlfn.DAYS(Y134,W134)=3,"Yes")</f>
        <v/>
      </c>
      <c r="AN134" s="77" t="str" cm="1">
        <f t="array" ref="AN134">_xlfn.IFS(ISBLANK(AA134),"",AA134="N/A","N/A",_xlfn.DAYS(AB134,AA134)&lt;3,"Yes",_xlfn.DAYS(AB134,AA134)&gt;3,"No",_xlfn.DAYS(AB134,AA134)=3,"Yes")</f>
        <v/>
      </c>
    </row>
    <row r="135" spans="1:40" x14ac:dyDescent="0.25">
      <c r="A135" s="52"/>
      <c r="B135" s="70"/>
      <c r="C135" s="52"/>
      <c r="D135" s="66"/>
      <c r="E135" s="66"/>
      <c r="F135" s="66"/>
      <c r="G135" s="66"/>
      <c r="H135" s="68"/>
      <c r="I135" s="52"/>
      <c r="J135" s="68"/>
      <c r="K135" s="68"/>
      <c r="L135" s="68"/>
      <c r="M135" s="67"/>
      <c r="N135" s="68"/>
      <c r="O135" s="68"/>
      <c r="P135" s="68"/>
      <c r="Q135" s="68"/>
      <c r="R135" s="68"/>
      <c r="S135" s="11"/>
      <c r="T135" s="104"/>
      <c r="U135" s="104"/>
      <c r="V135" s="67"/>
      <c r="W135" s="77"/>
      <c r="X135" s="77"/>
      <c r="Y135" s="77"/>
      <c r="Z135" s="68"/>
      <c r="AA135" s="77"/>
      <c r="AB135" s="77"/>
      <c r="AC135" s="68"/>
      <c r="AD135" s="67"/>
      <c r="AE135" s="67"/>
      <c r="AF135" s="67"/>
      <c r="AG135" s="67"/>
      <c r="AH135" s="71"/>
      <c r="AI135" s="71"/>
      <c r="AJ135" s="71"/>
      <c r="AK135" s="104" t="str" cm="1">
        <f t="array" ref="AK135">_xlfn.IFS(ISBLANK(T135),"",T135="N/A","N/A",_xlfn.DAYS($C$8,T135)&lt;=180,"Yes",_xlfn.DAYS($C$8,T135)&gt;180,"No")</f>
        <v/>
      </c>
      <c r="AL135" s="77" t="str" cm="1">
        <f t="array" ref="AL135">_xlfn.IFS(ISBLANK(W135),"",W135="N/A","N/A",_xlfn.DAYS(W135,X135)&lt;7,"Yes",_xlfn.DAYS(W135,X135)&gt;7,"No",_xlfn.DAYS(W135,X135)=7,"Yes")</f>
        <v/>
      </c>
      <c r="AM135" s="77" t="str" cm="1">
        <f t="array" ref="AM135">_xlfn.IFS(ISBLANK(W135),"",W135="N/A","N/A",_xlfn.DAYS(Y135,W135)&lt;3,"Yes",_xlfn.DAYS(Y135,W135)&gt;3,"No",_xlfn.DAYS(Y135,W135)=3,"Yes")</f>
        <v/>
      </c>
      <c r="AN135" s="77" t="str" cm="1">
        <f t="array" ref="AN135">_xlfn.IFS(ISBLANK(AA135),"",AA135="N/A","N/A",_xlfn.DAYS(AB135,AA135)&lt;3,"Yes",_xlfn.DAYS(AB135,AA135)&gt;3,"No",_xlfn.DAYS(AB135,AA135)=3,"Yes")</f>
        <v/>
      </c>
    </row>
    <row r="136" spans="1:40" x14ac:dyDescent="0.25">
      <c r="A136" s="52"/>
      <c r="B136" s="70"/>
      <c r="C136" s="52"/>
      <c r="D136" s="66"/>
      <c r="E136" s="66"/>
      <c r="F136" s="66"/>
      <c r="G136" s="66"/>
      <c r="H136" s="68"/>
      <c r="I136" s="52"/>
      <c r="J136" s="68"/>
      <c r="K136" s="68"/>
      <c r="L136" s="68"/>
      <c r="M136" s="67"/>
      <c r="N136" s="68"/>
      <c r="O136" s="68"/>
      <c r="P136" s="68"/>
      <c r="Q136" s="68"/>
      <c r="R136" s="68"/>
      <c r="S136" s="11"/>
      <c r="T136" s="104"/>
      <c r="U136" s="104"/>
      <c r="V136" s="67"/>
      <c r="W136" s="77"/>
      <c r="X136" s="77"/>
      <c r="Y136" s="77"/>
      <c r="Z136" s="68"/>
      <c r="AA136" s="77"/>
      <c r="AB136" s="77"/>
      <c r="AC136" s="68"/>
      <c r="AD136" s="67"/>
      <c r="AE136" s="67"/>
      <c r="AF136" s="67"/>
      <c r="AG136" s="67"/>
      <c r="AH136" s="71"/>
      <c r="AI136" s="71"/>
      <c r="AJ136" s="71"/>
      <c r="AK136" s="104" t="str" cm="1">
        <f t="array" ref="AK136">_xlfn.IFS(ISBLANK(T136),"",T136="N/A","N/A",_xlfn.DAYS($C$8,T136)&lt;=180,"Yes",_xlfn.DAYS($C$8,T136)&gt;180,"No")</f>
        <v/>
      </c>
      <c r="AL136" s="77" t="str" cm="1">
        <f t="array" ref="AL136">_xlfn.IFS(ISBLANK(W136),"",W136="N/A","N/A",_xlfn.DAYS(W136,X136)&lt;7,"Yes",_xlfn.DAYS(W136,X136)&gt;7,"No",_xlfn.DAYS(W136,X136)=7,"Yes")</f>
        <v/>
      </c>
      <c r="AM136" s="77" t="str" cm="1">
        <f t="array" ref="AM136">_xlfn.IFS(ISBLANK(W136),"",W136="N/A","N/A",_xlfn.DAYS(Y136,W136)&lt;3,"Yes",_xlfn.DAYS(Y136,W136)&gt;3,"No",_xlfn.DAYS(Y136,W136)=3,"Yes")</f>
        <v/>
      </c>
      <c r="AN136" s="77" t="str" cm="1">
        <f t="array" ref="AN136">_xlfn.IFS(ISBLANK(AA136),"",AA136="N/A","N/A",_xlfn.DAYS(AB136,AA136)&lt;3,"Yes",_xlfn.DAYS(AB136,AA136)&gt;3,"No",_xlfn.DAYS(AB136,AA136)=3,"Yes")</f>
        <v/>
      </c>
    </row>
    <row r="137" spans="1:40" x14ac:dyDescent="0.25">
      <c r="A137" s="52"/>
      <c r="B137" s="70"/>
      <c r="C137" s="52"/>
      <c r="D137" s="66"/>
      <c r="E137" s="66"/>
      <c r="F137" s="66"/>
      <c r="G137" s="66"/>
      <c r="H137" s="68"/>
      <c r="I137" s="52"/>
      <c r="J137" s="68"/>
      <c r="K137" s="68"/>
      <c r="L137" s="68"/>
      <c r="M137" s="67"/>
      <c r="N137" s="68"/>
      <c r="O137" s="68"/>
      <c r="P137" s="68"/>
      <c r="Q137" s="68"/>
      <c r="R137" s="68"/>
      <c r="S137" s="11"/>
      <c r="T137" s="104"/>
      <c r="U137" s="104"/>
      <c r="V137" s="67"/>
      <c r="W137" s="77"/>
      <c r="X137" s="77"/>
      <c r="Y137" s="77"/>
      <c r="Z137" s="68"/>
      <c r="AA137" s="77"/>
      <c r="AB137" s="77"/>
      <c r="AC137" s="68"/>
      <c r="AD137" s="67"/>
      <c r="AE137" s="67"/>
      <c r="AF137" s="67"/>
      <c r="AG137" s="67"/>
      <c r="AH137" s="71"/>
      <c r="AI137" s="71"/>
      <c r="AJ137" s="71"/>
      <c r="AK137" s="104" t="str" cm="1">
        <f t="array" ref="AK137">_xlfn.IFS(ISBLANK(T137),"",T137="N/A","N/A",_xlfn.DAYS($C$8,T137)&lt;=180,"Yes",_xlfn.DAYS($C$8,T137)&gt;180,"No")</f>
        <v/>
      </c>
      <c r="AL137" s="77" t="str" cm="1">
        <f t="array" ref="AL137">_xlfn.IFS(ISBLANK(W137),"",W137="N/A","N/A",_xlfn.DAYS(W137,X137)&lt;7,"Yes",_xlfn.DAYS(W137,X137)&gt;7,"No",_xlfn.DAYS(W137,X137)=7,"Yes")</f>
        <v/>
      </c>
      <c r="AM137" s="77" t="str" cm="1">
        <f t="array" ref="AM137">_xlfn.IFS(ISBLANK(W137),"",W137="N/A","N/A",_xlfn.DAYS(Y137,W137)&lt;3,"Yes",_xlfn.DAYS(Y137,W137)&gt;3,"No",_xlfn.DAYS(Y137,W137)=3,"Yes")</f>
        <v/>
      </c>
      <c r="AN137" s="77" t="str" cm="1">
        <f t="array" ref="AN137">_xlfn.IFS(ISBLANK(AA137),"",AA137="N/A","N/A",_xlfn.DAYS(AB137,AA137)&lt;3,"Yes",_xlfn.DAYS(AB137,AA137)&gt;3,"No",_xlfn.DAYS(AB137,AA137)=3,"Yes")</f>
        <v/>
      </c>
    </row>
    <row r="138" spans="1:40" x14ac:dyDescent="0.25">
      <c r="A138" s="52"/>
      <c r="B138" s="70"/>
      <c r="C138" s="52"/>
      <c r="D138" s="66"/>
      <c r="E138" s="66"/>
      <c r="F138" s="66"/>
      <c r="G138" s="66"/>
      <c r="H138" s="68"/>
      <c r="I138" s="52"/>
      <c r="J138" s="68"/>
      <c r="K138" s="68"/>
      <c r="L138" s="68"/>
      <c r="M138" s="67"/>
      <c r="N138" s="68"/>
      <c r="O138" s="68"/>
      <c r="P138" s="68"/>
      <c r="Q138" s="68"/>
      <c r="R138" s="68"/>
      <c r="S138" s="11"/>
      <c r="T138" s="104"/>
      <c r="U138" s="104"/>
      <c r="V138" s="67"/>
      <c r="W138" s="77"/>
      <c r="X138" s="77"/>
      <c r="Y138" s="77"/>
      <c r="Z138" s="68"/>
      <c r="AA138" s="77"/>
      <c r="AB138" s="77"/>
      <c r="AC138" s="68"/>
      <c r="AD138" s="67"/>
      <c r="AE138" s="67"/>
      <c r="AF138" s="67"/>
      <c r="AG138" s="67"/>
      <c r="AH138" s="71"/>
      <c r="AI138" s="71"/>
      <c r="AJ138" s="71"/>
      <c r="AK138" s="104" t="str" cm="1">
        <f t="array" ref="AK138">_xlfn.IFS(ISBLANK(T138),"",T138="N/A","N/A",_xlfn.DAYS($C$8,T138)&lt;=180,"Yes",_xlfn.DAYS($C$8,T138)&gt;180,"No")</f>
        <v/>
      </c>
      <c r="AL138" s="77" t="str" cm="1">
        <f t="array" ref="AL138">_xlfn.IFS(ISBLANK(W138),"",W138="N/A","N/A",_xlfn.DAYS(W138,X138)&lt;7,"Yes",_xlfn.DAYS(W138,X138)&gt;7,"No",_xlfn.DAYS(W138,X138)=7,"Yes")</f>
        <v/>
      </c>
      <c r="AM138" s="77" t="str" cm="1">
        <f t="array" ref="AM138">_xlfn.IFS(ISBLANK(W138),"",W138="N/A","N/A",_xlfn.DAYS(Y138,W138)&lt;3,"Yes",_xlfn.DAYS(Y138,W138)&gt;3,"No",_xlfn.DAYS(Y138,W138)=3,"Yes")</f>
        <v/>
      </c>
      <c r="AN138" s="77" t="str" cm="1">
        <f t="array" ref="AN138">_xlfn.IFS(ISBLANK(AA138),"",AA138="N/A","N/A",_xlfn.DAYS(AB138,AA138)&lt;3,"Yes",_xlfn.DAYS(AB138,AA138)&gt;3,"No",_xlfn.DAYS(AB138,AA138)=3,"Yes")</f>
        <v/>
      </c>
    </row>
    <row r="139" spans="1:40" x14ac:dyDescent="0.25">
      <c r="A139" s="52"/>
      <c r="B139" s="70"/>
      <c r="C139" s="52"/>
      <c r="D139" s="66"/>
      <c r="E139" s="66"/>
      <c r="F139" s="66"/>
      <c r="G139" s="66"/>
      <c r="H139" s="68"/>
      <c r="I139" s="52"/>
      <c r="J139" s="68"/>
      <c r="K139" s="68"/>
      <c r="L139" s="68"/>
      <c r="M139" s="67"/>
      <c r="N139" s="68"/>
      <c r="O139" s="68"/>
      <c r="P139" s="68"/>
      <c r="Q139" s="68"/>
      <c r="R139" s="68"/>
      <c r="S139" s="11"/>
      <c r="T139" s="104"/>
      <c r="U139" s="104"/>
      <c r="V139" s="67"/>
      <c r="W139" s="77"/>
      <c r="X139" s="77"/>
      <c r="Y139" s="77"/>
      <c r="Z139" s="68"/>
      <c r="AA139" s="77"/>
      <c r="AB139" s="77"/>
      <c r="AC139" s="68"/>
      <c r="AD139" s="67"/>
      <c r="AE139" s="67"/>
      <c r="AF139" s="67"/>
      <c r="AG139" s="67"/>
      <c r="AH139" s="71"/>
      <c r="AI139" s="71"/>
      <c r="AJ139" s="71"/>
      <c r="AK139" s="104" t="str" cm="1">
        <f t="array" ref="AK139">_xlfn.IFS(ISBLANK(T139),"",T139="N/A","N/A",_xlfn.DAYS($C$8,T139)&lt;=180,"Yes",_xlfn.DAYS($C$8,T139)&gt;180,"No")</f>
        <v/>
      </c>
      <c r="AL139" s="77" t="str" cm="1">
        <f t="array" ref="AL139">_xlfn.IFS(ISBLANK(W139),"",W139="N/A","N/A",_xlfn.DAYS(W139,X139)&lt;7,"Yes",_xlfn.DAYS(W139,X139)&gt;7,"No",_xlfn.DAYS(W139,X139)=7,"Yes")</f>
        <v/>
      </c>
      <c r="AM139" s="77" t="str" cm="1">
        <f t="array" ref="AM139">_xlfn.IFS(ISBLANK(W139),"",W139="N/A","N/A",_xlfn.DAYS(Y139,W139)&lt;3,"Yes",_xlfn.DAYS(Y139,W139)&gt;3,"No",_xlfn.DAYS(Y139,W139)=3,"Yes")</f>
        <v/>
      </c>
      <c r="AN139" s="77" t="str" cm="1">
        <f t="array" ref="AN139">_xlfn.IFS(ISBLANK(AA139),"",AA139="N/A","N/A",_xlfn.DAYS(AB139,AA139)&lt;3,"Yes",_xlfn.DAYS(AB139,AA139)&gt;3,"No",_xlfn.DAYS(AB139,AA139)=3,"Yes")</f>
        <v/>
      </c>
    </row>
    <row r="140" spans="1:40" x14ac:dyDescent="0.25">
      <c r="A140" s="52"/>
      <c r="B140" s="70"/>
      <c r="C140" s="52"/>
      <c r="D140" s="66"/>
      <c r="E140" s="66"/>
      <c r="F140" s="66"/>
      <c r="G140" s="66"/>
      <c r="H140" s="68"/>
      <c r="I140" s="52"/>
      <c r="J140" s="68"/>
      <c r="K140" s="68"/>
      <c r="L140" s="68"/>
      <c r="M140" s="67"/>
      <c r="N140" s="68"/>
      <c r="O140" s="68"/>
      <c r="P140" s="68"/>
      <c r="Q140" s="68"/>
      <c r="R140" s="68"/>
      <c r="S140" s="11"/>
      <c r="T140" s="104"/>
      <c r="U140" s="104"/>
      <c r="V140" s="67"/>
      <c r="W140" s="77"/>
      <c r="X140" s="77"/>
      <c r="Y140" s="77"/>
      <c r="Z140" s="68"/>
      <c r="AA140" s="77"/>
      <c r="AB140" s="77"/>
      <c r="AC140" s="68"/>
      <c r="AD140" s="67"/>
      <c r="AE140" s="67"/>
      <c r="AF140" s="67"/>
      <c r="AG140" s="67"/>
      <c r="AH140" s="71"/>
      <c r="AI140" s="71"/>
      <c r="AJ140" s="71"/>
      <c r="AK140" s="104" t="str" cm="1">
        <f t="array" ref="AK140">_xlfn.IFS(ISBLANK(T140),"",T140="N/A","N/A",_xlfn.DAYS($C$8,T140)&lt;=180,"Yes",_xlfn.DAYS($C$8,T140)&gt;180,"No")</f>
        <v/>
      </c>
      <c r="AL140" s="77" t="str" cm="1">
        <f t="array" ref="AL140">_xlfn.IFS(ISBLANK(W140),"",W140="N/A","N/A",_xlfn.DAYS(W140,X140)&lt;7,"Yes",_xlfn.DAYS(W140,X140)&gt;7,"No",_xlfn.DAYS(W140,X140)=7,"Yes")</f>
        <v/>
      </c>
      <c r="AM140" s="77" t="str" cm="1">
        <f t="array" ref="AM140">_xlfn.IFS(ISBLANK(W140),"",W140="N/A","N/A",_xlfn.DAYS(Y140,W140)&lt;3,"Yes",_xlfn.DAYS(Y140,W140)&gt;3,"No",_xlfn.DAYS(Y140,W140)=3,"Yes")</f>
        <v/>
      </c>
      <c r="AN140" s="77" t="str" cm="1">
        <f t="array" ref="AN140">_xlfn.IFS(ISBLANK(AA140),"",AA140="N/A","N/A",_xlfn.DAYS(AB140,AA140)&lt;3,"Yes",_xlfn.DAYS(AB140,AA140)&gt;3,"No",_xlfn.DAYS(AB140,AA140)=3,"Yes")</f>
        <v/>
      </c>
    </row>
  </sheetData>
  <sheetProtection algorithmName="SHA-512" hashValue="HyUD7VwVN+tr/Ke9kfvGjCk14oPUGZ1lAHOyPq3XvQzbcIzMezywEiVqMNB+tbHfPRrdU4URcOsVqP3VIC2Lww==" saltValue="/th2AccMoyunWAs4DdWzMw==" spinCount="100000" sheet="1" formatColumns="0" formatRows="0" sort="0" autoFilter="0"/>
  <protectedRanges>
    <protectedRange sqref="T12:U140" name="Range4_1"/>
    <protectedRange sqref="C4:C9" name="Agency Info"/>
    <protectedRange sqref="F4" name="Team Name"/>
    <protectedRange sqref="M4:N8" name="IPS Specialist Info"/>
    <protectedRange sqref="A12:S140 V12:AJ140" name="Range4"/>
  </protectedRanges>
  <autoFilter ref="A11:AJ26" xr:uid="{00000000-0009-0000-0000-000002000000}"/>
  <dataConsolidate/>
  <mergeCells count="4">
    <mergeCell ref="B1:C1"/>
    <mergeCell ref="B2:C2"/>
    <mergeCell ref="M2:O2"/>
    <mergeCell ref="N1:O1"/>
  </mergeCells>
  <conditionalFormatting sqref="AA24:AA140 X12:Z23 B12:R140 AD12:AJ140 V12:V140 S12:S13 AB12:AC23 AL12:AN140">
    <cfRule type="expression" priority="178" stopIfTrue="1">
      <formula>B12&lt;&gt;""</formula>
    </cfRule>
    <cfRule type="expression" dxfId="243" priority="179">
      <formula>$B12&lt;&gt;""</formula>
    </cfRule>
  </conditionalFormatting>
  <conditionalFormatting sqref="W24:W140">
    <cfRule type="expression" priority="156" stopIfTrue="1">
      <formula>W24&lt;&gt;""</formula>
    </cfRule>
    <cfRule type="expression" dxfId="242" priority="157">
      <formula>$B24&lt;&gt;""</formula>
    </cfRule>
  </conditionalFormatting>
  <conditionalFormatting sqref="X24:X140">
    <cfRule type="expression" priority="154" stopIfTrue="1">
      <formula>X24&lt;&gt;""</formula>
    </cfRule>
    <cfRule type="expression" dxfId="241" priority="155">
      <formula>$B24&lt;&gt;""</formula>
    </cfRule>
  </conditionalFormatting>
  <conditionalFormatting sqref="Y24:Z140">
    <cfRule type="expression" priority="152" stopIfTrue="1">
      <formula>Y24&lt;&gt;""</formula>
    </cfRule>
    <cfRule type="expression" dxfId="240" priority="153">
      <formula>$B24&lt;&gt;""</formula>
    </cfRule>
  </conditionalFormatting>
  <conditionalFormatting sqref="Z24:Z140">
    <cfRule type="expression" priority="148" stopIfTrue="1">
      <formula>Z24&lt;&gt;""</formula>
    </cfRule>
    <cfRule type="expression" dxfId="239" priority="149">
      <formula>$B24&lt;&gt;""</formula>
    </cfRule>
  </conditionalFormatting>
  <conditionalFormatting sqref="AB24:AC140">
    <cfRule type="expression" priority="146" stopIfTrue="1">
      <formula>AB24&lt;&gt;""</formula>
    </cfRule>
    <cfRule type="expression" dxfId="238" priority="147">
      <formula>$B24&lt;&gt;""</formula>
    </cfRule>
  </conditionalFormatting>
  <conditionalFormatting sqref="AC24:AC140">
    <cfRule type="expression" priority="144" stopIfTrue="1">
      <formula>AC24&lt;&gt;""</formula>
    </cfRule>
    <cfRule type="expression" dxfId="237" priority="145">
      <formula>$B24&lt;&gt;""</formula>
    </cfRule>
  </conditionalFormatting>
  <conditionalFormatting sqref="C4">
    <cfRule type="expression" dxfId="236" priority="143">
      <formula>COUNTA(C4)=0</formula>
    </cfRule>
  </conditionalFormatting>
  <conditionalFormatting sqref="C5">
    <cfRule type="expression" dxfId="235" priority="142">
      <formula>COUNTA(C5)=0</formula>
    </cfRule>
  </conditionalFormatting>
  <conditionalFormatting sqref="C6:C7">
    <cfRule type="expression" dxfId="234" priority="141">
      <formula>COUNTA(C6)=0</formula>
    </cfRule>
  </conditionalFormatting>
  <conditionalFormatting sqref="C8:C9">
    <cfRule type="expression" dxfId="233" priority="140">
      <formula>COUNTA(C8)=0</formula>
    </cfRule>
  </conditionalFormatting>
  <conditionalFormatting sqref="F4">
    <cfRule type="expression" dxfId="232" priority="138">
      <formula>COUNTA(F4)=0</formula>
    </cfRule>
  </conditionalFormatting>
  <conditionalFormatting sqref="N8">
    <cfRule type="expression" priority="48" stopIfTrue="1">
      <formula>N8&lt;&gt;""</formula>
    </cfRule>
    <cfRule type="expression" dxfId="231" priority="49">
      <formula>#REF!&lt;&gt;""</formula>
    </cfRule>
  </conditionalFormatting>
  <conditionalFormatting sqref="AA12:AA23 V12:V23 AN12:AN140">
    <cfRule type="expression" priority="46" stopIfTrue="1">
      <formula>V12&lt;&gt;""</formula>
    </cfRule>
    <cfRule type="expression" dxfId="230" priority="47">
      <formula>$B12&lt;&gt;""</formula>
    </cfRule>
  </conditionalFormatting>
  <conditionalFormatting sqref="W12:W23">
    <cfRule type="expression" priority="38" stopIfTrue="1">
      <formula>W12&lt;&gt;""</formula>
    </cfRule>
    <cfRule type="expression" dxfId="229" priority="39">
      <formula>$B12&lt;&gt;""</formula>
    </cfRule>
  </conditionalFormatting>
  <conditionalFormatting sqref="AL24:AN140">
    <cfRule type="expression" priority="36" stopIfTrue="1">
      <formula>AL24&lt;&gt;""</formula>
    </cfRule>
    <cfRule type="expression" dxfId="228" priority="37">
      <formula>$B24&lt;&gt;""</formula>
    </cfRule>
  </conditionalFormatting>
  <conditionalFormatting sqref="AM24:AN140">
    <cfRule type="expression" priority="34" stopIfTrue="1">
      <formula>AM24&lt;&gt;""</formula>
    </cfRule>
    <cfRule type="expression" dxfId="227" priority="35">
      <formula>$B24&lt;&gt;""</formula>
    </cfRule>
  </conditionalFormatting>
  <conditionalFormatting sqref="Z12:Z23">
    <cfRule type="expression" priority="32" stopIfTrue="1">
      <formula>Z12&lt;&gt;""</formula>
    </cfRule>
    <cfRule type="expression" dxfId="226" priority="33">
      <formula>$B12&lt;&gt;""</formula>
    </cfRule>
  </conditionalFormatting>
  <conditionalFormatting sqref="AN24:AN140">
    <cfRule type="expression" priority="30" stopIfTrue="1">
      <formula>AN24&lt;&gt;""</formula>
    </cfRule>
    <cfRule type="expression" dxfId="225" priority="31">
      <formula>$B24&lt;&gt;""</formula>
    </cfRule>
  </conditionalFormatting>
  <conditionalFormatting sqref="AC12:AC23">
    <cfRule type="expression" priority="28" stopIfTrue="1">
      <formula>AC12&lt;&gt;""</formula>
    </cfRule>
    <cfRule type="expression" dxfId="224" priority="29">
      <formula>$B12&lt;&gt;""</formula>
    </cfRule>
  </conditionalFormatting>
  <conditionalFormatting sqref="N4:N7">
    <cfRule type="expression" priority="180" stopIfTrue="1">
      <formula>N4&lt;&gt;""</formula>
    </cfRule>
    <cfRule type="expression" dxfId="223" priority="181">
      <formula>M4&lt;&gt;""</formula>
    </cfRule>
  </conditionalFormatting>
  <conditionalFormatting sqref="S14:S140 AC14:AC140">
    <cfRule type="expression" priority="26" stopIfTrue="1">
      <formula>S14&lt;&gt;""</formula>
    </cfRule>
    <cfRule type="expression" dxfId="222" priority="27">
      <formula>$B14&lt;&gt;""</formula>
    </cfRule>
  </conditionalFormatting>
  <conditionalFormatting sqref="M12:M140">
    <cfRule type="expression" dxfId="221" priority="23">
      <formula>AND(M12="N/A",L12&gt;0)</formula>
    </cfRule>
  </conditionalFormatting>
  <conditionalFormatting sqref="J12:J140">
    <cfRule type="expression" dxfId="220" priority="20">
      <formula>AND(J12=0,I12="Jail/Prison")</formula>
    </cfRule>
  </conditionalFormatting>
  <conditionalFormatting sqref="H12:H140">
    <cfRule type="expression" dxfId="219" priority="19">
      <formula>AND(H12=0,I12="Homeless")</formula>
    </cfRule>
  </conditionalFormatting>
  <conditionalFormatting sqref="P12:P140">
    <cfRule type="expression" dxfId="218" priority="18">
      <formula>AND(P12=0,I12="SUD-Inpatient Treatment")</formula>
    </cfRule>
  </conditionalFormatting>
  <conditionalFormatting sqref="Q12:Q140">
    <cfRule type="expression" dxfId="217" priority="17">
      <formula>AND(Q12=0,I12="SUD-Residential")</formula>
    </cfRule>
  </conditionalFormatting>
  <conditionalFormatting sqref="B12:B140">
    <cfRule type="duplicateValues" dxfId="216" priority="16"/>
  </conditionalFormatting>
  <conditionalFormatting sqref="C12:C140">
    <cfRule type="duplicateValues" dxfId="215" priority="15"/>
  </conditionalFormatting>
  <conditionalFormatting sqref="T12:U23">
    <cfRule type="expression" priority="13" stopIfTrue="1">
      <formula>T12&lt;&gt;""</formula>
    </cfRule>
    <cfRule type="expression" dxfId="214" priority="14">
      <formula>$B12&lt;&gt;""</formula>
    </cfRule>
  </conditionalFormatting>
  <conditionalFormatting sqref="T24:T140">
    <cfRule type="expression" priority="11" stopIfTrue="1">
      <formula>T24&lt;&gt;""</formula>
    </cfRule>
    <cfRule type="expression" dxfId="213" priority="12">
      <formula>$B24&lt;&gt;""</formula>
    </cfRule>
  </conditionalFormatting>
  <conditionalFormatting sqref="U24:U140">
    <cfRule type="expression" priority="9" stopIfTrue="1">
      <formula>U24&lt;&gt;""</formula>
    </cfRule>
    <cfRule type="expression" dxfId="212" priority="10">
      <formula>$B24&lt;&gt;""</formula>
    </cfRule>
  </conditionalFormatting>
  <conditionalFormatting sqref="AK12:AK140">
    <cfRule type="expression" priority="7" stopIfTrue="1">
      <formula>AK12&lt;&gt;""</formula>
    </cfRule>
    <cfRule type="expression" dxfId="211" priority="8">
      <formula>$B12&lt;&gt;""</formula>
    </cfRule>
  </conditionalFormatting>
  <conditionalFormatting sqref="AK12:AK140">
    <cfRule type="expression" priority="5" stopIfTrue="1">
      <formula>AK12&lt;&gt;""</formula>
    </cfRule>
    <cfRule type="expression" dxfId="210" priority="6">
      <formula>$B12&lt;&gt;""</formula>
    </cfRule>
  </conditionalFormatting>
  <conditionalFormatting sqref="AK24:AK140">
    <cfRule type="expression" priority="3" stopIfTrue="1">
      <formula>AK24&lt;&gt;""</formula>
    </cfRule>
    <cfRule type="expression" dxfId="209" priority="4">
      <formula>$B24&lt;&gt;""</formula>
    </cfRule>
  </conditionalFormatting>
  <dataValidations count="10">
    <dataValidation type="list" allowBlank="1" showInputMessage="1" showErrorMessage="1" error="Please use drop-down selection" sqref="A12:A140" xr:uid="{00000000-0002-0000-0200-000000000000}">
      <formula1>"Aetna,ACLA,HB,LHCC,UHC,Humana"</formula1>
    </dataValidation>
    <dataValidation type="whole" allowBlank="1" showInputMessage="1" showErrorMessage="1" error="Please enter number between 1 and 31" sqref="H12:H140 J12:L140 N12:R140" xr:uid="{00000000-0002-0000-0200-000002000000}">
      <formula1>0</formula1>
      <formula2>31</formula2>
    </dataValidation>
    <dataValidation type="list" allowBlank="1" showInputMessage="1" showErrorMessage="1" error="Please select from drop down_x000a_" sqref="I127:I140" xr:uid="{00000000-0002-0000-0200-000004000000}">
      <formula1>"Psychiatric Hospital,SUD-Residential,SUD-Inpatient Treatment,Medical Hospital,Nursing Facility,With Relatives/Friends,Permanent Supportive Housing (PSH),Independent Living (own home),Group Home,Jail/Prison,Homeless"</formula1>
    </dataValidation>
    <dataValidation type="list" allowBlank="1" showInputMessage="1" showErrorMessage="1" error="Please use Drop-down selection" sqref="M12:M140" xr:uid="{00000000-0002-0000-0200-000005000000}">
      <formula1>"Yes,No,N/A"</formula1>
    </dataValidation>
    <dataValidation type="list" allowBlank="1" showInputMessage="1" showErrorMessage="1" sqref="AO12:AO140" xr:uid="{00000000-0002-0000-0200-000006000000}">
      <formula1>"Yes,No"</formula1>
    </dataValidation>
    <dataValidation type="list" allowBlank="1" showInputMessage="1" showErrorMessage="1" error="Please select from drop down_x000a_" sqref="I12:I126" xr:uid="{00000000-0002-0000-0200-000007000000}">
      <formula1>"Transitional Housing,Psychiatric Hospital,SUD-Residential,SUD-Inpatient Treatment,Medical Hospital,Nursing Facility,With Relatives/Friends,Permanent Supportive Housing (PSH),Independent Living,Group Home,Unsupported Boarding,Jail/Prison,Homeless"</formula1>
    </dataValidation>
    <dataValidation type="list" allowBlank="1" showInputMessage="1" showErrorMessage="1" error="Please use Drop-down selection" sqref="S12:S140 AD12:AG140" xr:uid="{00000000-0002-0000-0200-000001000000}">
      <formula1>"Yes,No"</formula1>
    </dataValidation>
    <dataValidation type="list" allowBlank="1" showInputMessage="1" showErrorMessage="1" error="Please enter number between 1 and 31" sqref="V12:V140" xr:uid="{CDDA22DC-5F6D-4A70-A93C-C00978D19A91}">
      <formula1>"Competitively Employed,Non-competitively Employed,Seeking Employment,Enrolled in School,Unemployed (Not Seeking)"</formula1>
    </dataValidation>
    <dataValidation type="list" allowBlank="1" showInputMessage="1" showErrorMessage="1" error="Please use Drop-down selection" sqref="V12:V140" xr:uid="{43335E28-A22E-4B5F-92A3-AF1096353E96}">
      <formula1>"Employed,Seeking Employment,Enrolled in School,N/A"</formula1>
    </dataValidation>
    <dataValidation type="whole" allowBlank="1" showInputMessage="1" showErrorMessage="1" sqref="Z12:Z140 AC12:AC140" xr:uid="{734E3383-AE26-404E-AB94-9595DC044869}">
      <formula1>0</formula1>
      <formula2>31</formula2>
    </dataValidation>
  </dataValidations>
  <pageMargins left="0.25" right="0.25" top="0.75" bottom="0.75" header="0.3" footer="0.3"/>
  <pageSetup paperSize="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27"/>
  <sheetViews>
    <sheetView workbookViewId="0">
      <selection activeCell="E26" sqref="E26"/>
    </sheetView>
  </sheetViews>
  <sheetFormatPr defaultRowHeight="15" x14ac:dyDescent="0.25"/>
  <cols>
    <col min="1" max="1" width="60.28515625" customWidth="1"/>
    <col min="2" max="2" width="19" customWidth="1"/>
    <col min="3" max="3" width="4.42578125" customWidth="1"/>
    <col min="4" max="4" width="34" customWidth="1"/>
    <col min="5" max="5" width="19.140625" customWidth="1"/>
  </cols>
  <sheetData>
    <row r="1" spans="1:5" x14ac:dyDescent="0.25">
      <c r="A1" s="48" t="s">
        <v>61</v>
      </c>
      <c r="B1" s="48"/>
      <c r="C1" s="48"/>
      <c r="D1" s="48"/>
      <c r="E1" s="48"/>
    </row>
    <row r="2" spans="1:5" ht="61.5" customHeight="1" x14ac:dyDescent="0.25">
      <c r="A2" s="49" t="s">
        <v>139</v>
      </c>
      <c r="B2" s="50" t="s">
        <v>78</v>
      </c>
      <c r="C2" s="51"/>
      <c r="D2" s="49" t="s">
        <v>42</v>
      </c>
      <c r="E2" s="50" t="s">
        <v>26</v>
      </c>
    </row>
    <row r="3" spans="1:5" x14ac:dyDescent="0.25">
      <c r="A3" s="52" t="s">
        <v>21</v>
      </c>
      <c r="B3" s="53">
        <f>'ACT-IPS Reporting Totals'!AR3</f>
        <v>0</v>
      </c>
      <c r="C3" s="51"/>
      <c r="D3" s="52" t="s">
        <v>137</v>
      </c>
      <c r="E3" s="53">
        <f>'ACT-IPS Reporting Totals'!AU3</f>
        <v>0</v>
      </c>
    </row>
    <row r="4" spans="1:5" x14ac:dyDescent="0.25">
      <c r="A4" s="52" t="s">
        <v>22</v>
      </c>
      <c r="B4" s="53">
        <f>'ACT-IPS Reporting Totals'!AR4</f>
        <v>0</v>
      </c>
      <c r="C4" s="51"/>
      <c r="D4" s="52" t="s">
        <v>53</v>
      </c>
      <c r="E4" s="53">
        <f>'ACT-IPS Reporting Totals'!AU4</f>
        <v>0</v>
      </c>
    </row>
    <row r="5" spans="1:5" x14ac:dyDescent="0.25">
      <c r="A5" s="54" t="s">
        <v>4</v>
      </c>
      <c r="B5" s="53">
        <f>'ACT-IPS Reporting Totals'!AR5</f>
        <v>0</v>
      </c>
      <c r="C5" s="51"/>
      <c r="D5" s="52" t="s">
        <v>43</v>
      </c>
      <c r="E5" s="53">
        <f>'ACT-IPS Reporting Totals'!AU5</f>
        <v>0</v>
      </c>
    </row>
    <row r="6" spans="1:5" x14ac:dyDescent="0.25">
      <c r="A6" s="54" t="s">
        <v>9</v>
      </c>
      <c r="B6" s="53">
        <f>'ACT-IPS Reporting Totals'!AR6</f>
        <v>0</v>
      </c>
      <c r="C6" s="51"/>
      <c r="D6" s="52" t="s">
        <v>44</v>
      </c>
      <c r="E6" s="53">
        <f>'ACT-IPS Reporting Totals'!AU6</f>
        <v>0</v>
      </c>
    </row>
    <row r="7" spans="1:5" x14ac:dyDescent="0.25">
      <c r="A7" s="55" t="s">
        <v>5</v>
      </c>
      <c r="B7" s="53">
        <f>'ACT-IPS Reporting Totals'!AR7</f>
        <v>0</v>
      </c>
      <c r="C7" s="51"/>
      <c r="D7" s="52" t="s">
        <v>45</v>
      </c>
      <c r="E7" s="53">
        <f>'ACT-IPS Reporting Totals'!AU7</f>
        <v>0</v>
      </c>
    </row>
    <row r="8" spans="1:5" x14ac:dyDescent="0.25">
      <c r="A8" s="52" t="s">
        <v>6</v>
      </c>
      <c r="B8" s="53">
        <f>'ACT-IPS Reporting Totals'!AR8</f>
        <v>0</v>
      </c>
      <c r="C8" s="51"/>
      <c r="D8" s="52" t="s">
        <v>136</v>
      </c>
      <c r="E8" s="53">
        <f>'ACT-IPS Reporting Totals'!AU8</f>
        <v>0</v>
      </c>
    </row>
    <row r="9" spans="1:5" x14ac:dyDescent="0.25">
      <c r="A9" s="52" t="s">
        <v>7</v>
      </c>
      <c r="B9" s="53">
        <f>'ACT-IPS Reporting Totals'!AR9</f>
        <v>0</v>
      </c>
      <c r="C9" s="51"/>
      <c r="D9" s="52" t="s">
        <v>47</v>
      </c>
      <c r="E9" s="53">
        <f>'ACT-IPS Reporting Totals'!AU9</f>
        <v>0</v>
      </c>
    </row>
    <row r="10" spans="1:5" x14ac:dyDescent="0.25">
      <c r="A10" s="52" t="s">
        <v>8</v>
      </c>
      <c r="B10" s="53">
        <f>'ACT-IPS Reporting Totals'!AR10</f>
        <v>0</v>
      </c>
      <c r="C10" s="51"/>
      <c r="D10" s="52" t="s">
        <v>48</v>
      </c>
      <c r="E10" s="53">
        <f>'ACT-IPS Reporting Totals'!AU10</f>
        <v>0</v>
      </c>
    </row>
    <row r="11" spans="1:5" x14ac:dyDescent="0.25">
      <c r="A11" s="52" t="s">
        <v>79</v>
      </c>
      <c r="B11" s="53">
        <f>'ACT-IPS Reporting Totals'!AR11</f>
        <v>0</v>
      </c>
      <c r="C11" s="51"/>
      <c r="D11" s="52" t="s">
        <v>143</v>
      </c>
      <c r="E11" s="53">
        <f>'ACT-IPS Reporting Totals'!AU11</f>
        <v>0</v>
      </c>
    </row>
    <row r="12" spans="1:5" x14ac:dyDescent="0.25">
      <c r="A12" s="52" t="s">
        <v>186</v>
      </c>
      <c r="B12" s="53">
        <f>'ACT-IPS Reporting Totals'!AR12</f>
        <v>0</v>
      </c>
      <c r="C12" s="51"/>
      <c r="D12" s="52" t="s">
        <v>50</v>
      </c>
      <c r="E12" s="53">
        <f>'ACT-IPS Reporting Totals'!AU12</f>
        <v>0</v>
      </c>
    </row>
    <row r="13" spans="1:5" x14ac:dyDescent="0.25">
      <c r="A13" s="54" t="s">
        <v>138</v>
      </c>
      <c r="B13" s="53">
        <f>'ACT-IPS Reporting Totals'!AR13</f>
        <v>0</v>
      </c>
      <c r="C13" s="51"/>
      <c r="D13" s="52" t="s">
        <v>51</v>
      </c>
      <c r="E13" s="53">
        <f>'ACT-IPS Reporting Totals'!AU13</f>
        <v>0</v>
      </c>
    </row>
    <row r="14" spans="1:5" x14ac:dyDescent="0.25">
      <c r="A14" s="52" t="s">
        <v>80</v>
      </c>
      <c r="B14" s="53">
        <f>'ACT-IPS Reporting Totals'!AR14</f>
        <v>0</v>
      </c>
      <c r="C14" s="51"/>
      <c r="D14" s="52" t="s">
        <v>141</v>
      </c>
      <c r="E14" s="53">
        <f>'ACT-IPS Reporting Totals'!AU14</f>
        <v>0</v>
      </c>
    </row>
    <row r="15" spans="1:5" x14ac:dyDescent="0.25">
      <c r="A15" s="52" t="s">
        <v>140</v>
      </c>
      <c r="B15" s="53">
        <f>'ACT-IPS Reporting Totals'!AR15</f>
        <v>0</v>
      </c>
      <c r="C15" s="51"/>
      <c r="D15" s="52" t="s">
        <v>142</v>
      </c>
      <c r="E15" s="53">
        <f>'ACT-IPS Reporting Totals'!AU15</f>
        <v>0</v>
      </c>
    </row>
    <row r="16" spans="1:5" x14ac:dyDescent="0.25">
      <c r="A16" s="56" t="s">
        <v>26</v>
      </c>
      <c r="B16" s="53">
        <f>'ACT-IPS Reporting Totals'!AR16</f>
        <v>0</v>
      </c>
      <c r="C16" s="51"/>
      <c r="D16" s="56" t="s">
        <v>26</v>
      </c>
      <c r="E16" s="53">
        <f>'ACT-IPS Reporting Totals'!AU16</f>
        <v>0</v>
      </c>
    </row>
    <row r="17" spans="1:5" x14ac:dyDescent="0.25">
      <c r="A17" s="51"/>
      <c r="B17" s="51"/>
      <c r="C17" s="51"/>
      <c r="D17" s="51"/>
      <c r="E17" s="51"/>
    </row>
    <row r="18" spans="1:5" ht="30" x14ac:dyDescent="0.25">
      <c r="A18" s="49" t="s">
        <v>139</v>
      </c>
      <c r="B18" s="50" t="s">
        <v>26</v>
      </c>
      <c r="C18" s="51"/>
      <c r="D18" s="49" t="s">
        <v>177</v>
      </c>
      <c r="E18" s="50" t="s">
        <v>26</v>
      </c>
    </row>
    <row r="19" spans="1:5" x14ac:dyDescent="0.25">
      <c r="A19" s="81" t="s">
        <v>286</v>
      </c>
      <c r="B19" s="52">
        <f>'ACT-IPS Reporting Totals'!AR19</f>
        <v>0</v>
      </c>
      <c r="C19" s="51"/>
      <c r="D19" s="52" t="s">
        <v>258</v>
      </c>
      <c r="E19" s="52">
        <f>'ACT-IPS Reporting Totals'!AU19</f>
        <v>0</v>
      </c>
    </row>
    <row r="20" spans="1:5" x14ac:dyDescent="0.25">
      <c r="A20" s="81" t="s">
        <v>287</v>
      </c>
      <c r="B20" s="52">
        <f>'ACT-IPS Reporting Totals'!AR20</f>
        <v>0</v>
      </c>
      <c r="C20" s="58"/>
      <c r="D20" s="52" t="s">
        <v>259</v>
      </c>
      <c r="E20" s="52">
        <f>'ACT-IPS Reporting Totals'!AU20</f>
        <v>0</v>
      </c>
    </row>
    <row r="21" spans="1:5" x14ac:dyDescent="0.25">
      <c r="A21" s="81" t="s">
        <v>288</v>
      </c>
      <c r="B21" s="52">
        <f>'ACT-IPS Reporting Totals'!AR21</f>
        <v>0</v>
      </c>
      <c r="C21" s="58"/>
      <c r="D21" s="81" t="s">
        <v>184</v>
      </c>
      <c r="E21" s="52">
        <f>'ACT-IPS Reporting Totals'!AU21</f>
        <v>0</v>
      </c>
    </row>
    <row r="22" spans="1:5" x14ac:dyDescent="0.25">
      <c r="A22" s="81" t="s">
        <v>289</v>
      </c>
      <c r="B22" s="52">
        <f>'ACT-IPS Reporting Totals'!AR22</f>
        <v>0</v>
      </c>
      <c r="C22" s="58"/>
      <c r="D22" s="81" t="s">
        <v>187</v>
      </c>
      <c r="E22" s="52">
        <f>'ACT-IPS Reporting Totals'!AU22</f>
        <v>0</v>
      </c>
    </row>
    <row r="23" spans="1:5" x14ac:dyDescent="0.25">
      <c r="A23" s="52" t="s">
        <v>232</v>
      </c>
      <c r="B23" s="52">
        <f>'ACT-IPS Reporting Totals'!AR23</f>
        <v>0</v>
      </c>
      <c r="C23" s="58"/>
      <c r="D23" s="81" t="s">
        <v>185</v>
      </c>
      <c r="E23" s="52">
        <f>'ACT-IPS Reporting Totals'!AU23</f>
        <v>0</v>
      </c>
    </row>
    <row r="24" spans="1:5" x14ac:dyDescent="0.25">
      <c r="A24" s="101" t="s">
        <v>26</v>
      </c>
      <c r="B24" s="52">
        <f>'ACT-IPS Reporting Totals'!AR24</f>
        <v>0</v>
      </c>
      <c r="C24" s="58"/>
      <c r="D24" s="98" t="s">
        <v>26</v>
      </c>
      <c r="E24" s="99">
        <f>'ACT-IPS Reporting Totals'!AU24</f>
        <v>0</v>
      </c>
    </row>
    <row r="25" spans="1:5" x14ac:dyDescent="0.25">
      <c r="C25" s="58"/>
      <c r="D25" s="100"/>
      <c r="E25" s="100"/>
    </row>
    <row r="26" spans="1:5" x14ac:dyDescent="0.25">
      <c r="C26" s="58"/>
      <c r="D26" s="69"/>
      <c r="E26" s="58"/>
    </row>
    <row r="27" spans="1:5" x14ac:dyDescent="0.25">
      <c r="C27" s="51"/>
      <c r="D27" s="19"/>
      <c r="E27" s="19"/>
    </row>
  </sheetData>
  <sheetProtection algorithmName="SHA-512" hashValue="OQtW/NaJ4mZd4XXvYkxwQj3uThKCUnVyLJ78IP50Af1fc3YbkyOmPIUoW2zYUryitUv+M/Jpxm/OYb9373berA==" saltValue="Zb3nUVkbWY/aiwiDn75Qhg=="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A0F4F-7F7F-4032-99C4-55F16E6AAFF3}">
  <dimension ref="A1:H16"/>
  <sheetViews>
    <sheetView workbookViewId="0">
      <selection activeCell="H16" sqref="H16"/>
    </sheetView>
  </sheetViews>
  <sheetFormatPr defaultRowHeight="15" x14ac:dyDescent="0.25"/>
  <cols>
    <col min="1" max="1" width="33.85546875" customWidth="1"/>
    <col min="2" max="2" width="18.42578125" customWidth="1"/>
    <col min="3" max="3" width="39.42578125" customWidth="1"/>
    <col min="4" max="4" width="6.140625" hidden="1" customWidth="1"/>
    <col min="5" max="5" width="0.28515625" hidden="1" customWidth="1"/>
    <col min="6" max="6" width="2.5703125" hidden="1" customWidth="1"/>
    <col min="7" max="7" width="15" customWidth="1"/>
    <col min="8" max="8" width="16.5703125" customWidth="1"/>
  </cols>
  <sheetData>
    <row r="1" spans="1:8" ht="18.75" x14ac:dyDescent="0.3">
      <c r="A1" s="119" t="s">
        <v>270</v>
      </c>
      <c r="B1" s="119"/>
      <c r="C1" s="119"/>
      <c r="D1" s="119"/>
      <c r="E1" s="119"/>
      <c r="F1" s="119"/>
      <c r="G1" s="119"/>
      <c r="H1" s="119"/>
    </row>
    <row r="2" spans="1:8" ht="15.75" x14ac:dyDescent="0.25">
      <c r="A2" s="105" t="s">
        <v>271</v>
      </c>
      <c r="B2" s="105" t="s">
        <v>272</v>
      </c>
      <c r="C2" s="105" t="s">
        <v>273</v>
      </c>
      <c r="D2" s="106"/>
      <c r="E2" s="106"/>
      <c r="F2" s="106"/>
      <c r="G2" s="105" t="s">
        <v>274</v>
      </c>
      <c r="H2" s="105" t="s">
        <v>275</v>
      </c>
    </row>
    <row r="3" spans="1:8" ht="30" customHeight="1" x14ac:dyDescent="0.25">
      <c r="A3" s="11" t="s">
        <v>276</v>
      </c>
      <c r="B3" s="11"/>
      <c r="C3" s="11"/>
      <c r="G3" s="107"/>
      <c r="H3" s="107"/>
    </row>
    <row r="4" spans="1:8" ht="30" customHeight="1" x14ac:dyDescent="0.25">
      <c r="A4" s="11" t="s">
        <v>294</v>
      </c>
      <c r="B4" s="11"/>
      <c r="C4" s="11"/>
      <c r="G4" s="107"/>
      <c r="H4" s="107"/>
    </row>
    <row r="5" spans="1:8" ht="30" customHeight="1" x14ac:dyDescent="0.25">
      <c r="A5" s="11" t="s">
        <v>295</v>
      </c>
      <c r="B5" s="11"/>
      <c r="C5" s="11"/>
      <c r="G5" s="107"/>
      <c r="H5" s="107"/>
    </row>
    <row r="6" spans="1:8" ht="30" customHeight="1" x14ac:dyDescent="0.25">
      <c r="A6" s="11" t="s">
        <v>296</v>
      </c>
      <c r="B6" s="11"/>
      <c r="C6" s="11"/>
      <c r="G6" s="107"/>
      <c r="H6" s="107"/>
    </row>
    <row r="7" spans="1:8" ht="30" customHeight="1" x14ac:dyDescent="0.25">
      <c r="A7" s="11" t="s">
        <v>277</v>
      </c>
      <c r="B7" s="11"/>
      <c r="C7" s="11"/>
      <c r="G7" s="107"/>
      <c r="H7" s="107"/>
    </row>
    <row r="8" spans="1:8" ht="30" customHeight="1" x14ac:dyDescent="0.25">
      <c r="A8" s="11" t="s">
        <v>278</v>
      </c>
      <c r="B8" s="11"/>
      <c r="C8" s="11"/>
      <c r="G8" s="107"/>
      <c r="H8" s="107"/>
    </row>
    <row r="9" spans="1:8" ht="30" customHeight="1" x14ac:dyDescent="0.25">
      <c r="A9" s="11" t="s">
        <v>279</v>
      </c>
      <c r="B9" s="11"/>
      <c r="C9" s="11"/>
      <c r="G9" s="107"/>
      <c r="H9" s="107"/>
    </row>
    <row r="10" spans="1:8" ht="30" customHeight="1" x14ac:dyDescent="0.25">
      <c r="A10" s="11" t="s">
        <v>280</v>
      </c>
      <c r="B10" s="11"/>
      <c r="C10" s="11"/>
      <c r="G10" s="107"/>
      <c r="H10" s="107"/>
    </row>
    <row r="11" spans="1:8" ht="30" customHeight="1" x14ac:dyDescent="0.25">
      <c r="A11" s="11" t="s">
        <v>281</v>
      </c>
      <c r="B11" s="11"/>
      <c r="C11" s="11"/>
      <c r="G11" s="107"/>
      <c r="H11" s="107"/>
    </row>
    <row r="12" spans="1:8" ht="30" customHeight="1" x14ac:dyDescent="0.25">
      <c r="A12" s="108" t="s">
        <v>297</v>
      </c>
      <c r="B12" s="108"/>
      <c r="C12" s="11"/>
      <c r="G12" s="107"/>
      <c r="H12" s="107"/>
    </row>
    <row r="13" spans="1:8" ht="15" customHeight="1" x14ac:dyDescent="0.25">
      <c r="A13" s="109"/>
      <c r="B13" s="109"/>
    </row>
    <row r="14" spans="1:8" ht="48.75" customHeight="1" x14ac:dyDescent="0.25">
      <c r="A14" s="120" t="s">
        <v>298</v>
      </c>
      <c r="B14" s="120"/>
      <c r="C14" s="120"/>
      <c r="D14" s="120"/>
      <c r="E14" s="120"/>
      <c r="F14" s="120"/>
      <c r="G14" s="120"/>
      <c r="H14" s="120"/>
    </row>
    <row r="15" spans="1:8" x14ac:dyDescent="0.25">
      <c r="A15" s="110"/>
    </row>
    <row r="16" spans="1:8" x14ac:dyDescent="0.25">
      <c r="A16" s="110" t="s">
        <v>299</v>
      </c>
    </row>
  </sheetData>
  <sheetProtection algorithmName="SHA-512" hashValue="V9i1V61VkOiBqkhzgaIfe4AT4+0fcI8R/xbfuwDAUcinpDhJsgjoLQIX8XEdRAjNpCL2CjNUVUulf2hjkRzE3g==" saltValue="SaG1flnZGrcT3fLWRfs6eQ==" spinCount="100000" sheet="1" objects="1" scenarios="1" sort="0" autoFilter="0"/>
  <protectedRanges>
    <protectedRange sqref="B3:H12" name="Range1_1"/>
  </protectedRanges>
  <mergeCells count="2">
    <mergeCell ref="A1:H1"/>
    <mergeCell ref="A14:H14"/>
  </mergeCells>
  <dataValidations count="1">
    <dataValidation type="list" allowBlank="1" showInputMessage="1" showErrorMessage="1" sqref="B3:B12" xr:uid="{02D1EA28-3105-4E49-9055-3A82D5576BF0}">
      <formula1>"Filled, Vacant"</formula1>
    </dataValidation>
  </dataValidation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86338-53CF-44E3-B86D-3814230C2E2B}">
  <sheetPr>
    <pageSetUpPr autoPageBreaks="0"/>
  </sheetPr>
  <dimension ref="A1:AU140"/>
  <sheetViews>
    <sheetView topLeftCell="X3" zoomScale="90" zoomScaleNormal="90" workbookViewId="0">
      <selection activeCell="AR19" sqref="AR19:AR23"/>
    </sheetView>
  </sheetViews>
  <sheetFormatPr defaultColWidth="9.140625" defaultRowHeight="15" x14ac:dyDescent="0.25"/>
  <cols>
    <col min="1" max="1" width="8.140625" style="51" customWidth="1"/>
    <col min="2" max="2" width="22.28515625" style="51" customWidth="1"/>
    <col min="3" max="3" width="36.28515625" style="51" customWidth="1"/>
    <col min="4" max="4" width="13.28515625" style="51" customWidth="1"/>
    <col min="5" max="5" width="13.5703125" style="51" customWidth="1"/>
    <col min="6" max="6" width="22.5703125" style="51" customWidth="1"/>
    <col min="7" max="7" width="14.5703125" style="51" customWidth="1"/>
    <col min="8" max="8" width="11.140625" style="51" customWidth="1"/>
    <col min="9" max="9" width="21.42578125" style="58" customWidth="1"/>
    <col min="10" max="10" width="14.140625" style="51" customWidth="1"/>
    <col min="11" max="11" width="16.5703125" style="51" customWidth="1"/>
    <col min="12" max="12" width="14.28515625" style="51" customWidth="1"/>
    <col min="13" max="13" width="20.42578125" style="58" customWidth="1"/>
    <col min="14" max="14" width="13.5703125" style="51" customWidth="1"/>
    <col min="15" max="15" width="13.140625" style="51" customWidth="1"/>
    <col min="16" max="16" width="11.5703125" style="51" customWidth="1"/>
    <col min="17" max="17" width="12.140625" style="51" customWidth="1"/>
    <col min="18" max="18" width="13" style="51" customWidth="1"/>
    <col min="19" max="19" width="18.5703125" customWidth="1"/>
    <col min="20" max="20" width="17.28515625" customWidth="1"/>
    <col min="21" max="21" width="21.28515625" customWidth="1"/>
    <col min="22" max="22" width="25.5703125" style="51" customWidth="1"/>
    <col min="23" max="29" width="17" style="51" customWidth="1"/>
    <col min="30" max="30" width="18.28515625" style="51" customWidth="1"/>
    <col min="31" max="31" width="18" style="58" customWidth="1"/>
    <col min="32" max="32" width="15.85546875" style="58" customWidth="1"/>
    <col min="33" max="33" width="16.140625" style="58" customWidth="1"/>
    <col min="34" max="34" width="16.28515625" style="58" customWidth="1"/>
    <col min="35" max="35" width="17.5703125" style="58" customWidth="1"/>
    <col min="36" max="36" width="18.5703125" style="58" customWidth="1"/>
    <col min="37" max="37" width="17.28515625" customWidth="1"/>
    <col min="38" max="40" width="17" style="51" customWidth="1"/>
    <col min="41" max="41" width="4" style="58" customWidth="1"/>
    <col min="42" max="42" width="3.42578125" style="51" customWidth="1"/>
    <col min="43" max="43" width="59.42578125" style="51" customWidth="1"/>
    <col min="44" max="44" width="9.140625" style="51"/>
    <col min="45" max="45" width="3.140625" style="51" customWidth="1"/>
    <col min="46" max="46" width="53.5703125" style="51" bestFit="1" customWidth="1"/>
    <col min="47" max="47" width="9.140625" style="51"/>
    <col min="48" max="48" width="3.7109375" style="51" customWidth="1"/>
    <col min="49" max="16384" width="9.140625" style="51"/>
  </cols>
  <sheetData>
    <row r="1" spans="1:47" ht="41.25" customHeight="1" x14ac:dyDescent="0.25">
      <c r="B1" s="113" t="s">
        <v>233</v>
      </c>
      <c r="C1" s="114"/>
      <c r="E1" s="57"/>
      <c r="F1" s="57"/>
      <c r="G1" s="57"/>
      <c r="H1" s="57"/>
      <c r="J1" s="57"/>
      <c r="M1" s="94"/>
      <c r="N1" s="118"/>
      <c r="O1" s="118"/>
      <c r="P1" s="58"/>
      <c r="AQ1" s="48" t="s">
        <v>61</v>
      </c>
      <c r="AR1" s="48"/>
      <c r="AS1" s="48"/>
      <c r="AT1" s="48"/>
      <c r="AU1" s="48"/>
    </row>
    <row r="2" spans="1:47" ht="40.5" customHeight="1" x14ac:dyDescent="0.35">
      <c r="A2" s="83" t="s">
        <v>145</v>
      </c>
      <c r="B2" s="115" t="s">
        <v>234</v>
      </c>
      <c r="C2" s="116"/>
      <c r="E2" s="57"/>
      <c r="F2" s="57"/>
      <c r="G2" s="57"/>
      <c r="H2" s="57"/>
      <c r="J2" s="57"/>
      <c r="M2" s="117" t="s">
        <v>190</v>
      </c>
      <c r="N2" s="117"/>
      <c r="O2" s="117"/>
      <c r="P2" s="95"/>
      <c r="AQ2" s="49" t="s">
        <v>139</v>
      </c>
      <c r="AR2" s="50" t="s">
        <v>78</v>
      </c>
      <c r="AT2" s="49" t="s">
        <v>42</v>
      </c>
      <c r="AU2" s="50" t="s">
        <v>26</v>
      </c>
    </row>
    <row r="3" spans="1:47" ht="41.25" customHeight="1" x14ac:dyDescent="0.45">
      <c r="B3" s="59"/>
      <c r="C3" s="60"/>
      <c r="J3" s="61"/>
      <c r="M3" s="91" t="s">
        <v>244</v>
      </c>
      <c r="N3" s="90" t="s">
        <v>189</v>
      </c>
      <c r="O3" s="91" t="s">
        <v>188</v>
      </c>
      <c r="P3" s="58"/>
      <c r="AQ3" s="52" t="s">
        <v>21</v>
      </c>
      <c r="AR3" s="53">
        <f>COUNTIF(H12:H140,"&gt;0")</f>
        <v>0</v>
      </c>
      <c r="AT3" s="52" t="s">
        <v>137</v>
      </c>
      <c r="AU3" s="52">
        <f>COUNTIF(I12:I140,"Group Home")</f>
        <v>0</v>
      </c>
    </row>
    <row r="4" spans="1:47" x14ac:dyDescent="0.25">
      <c r="B4" s="45" t="s">
        <v>14</v>
      </c>
      <c r="C4" s="78" t="str">
        <f>IF('ACT-IPS Reporting Totals'!C4="", "",'ACT-IPS Reporting Totals'!C4)</f>
        <v/>
      </c>
      <c r="E4" s="47" t="s">
        <v>15</v>
      </c>
      <c r="F4" s="78" t="str">
        <f>IF('ACT-IPS Reporting Totals'!F4="", "",'ACT-IPS Reporting Totals'!F4)</f>
        <v/>
      </c>
      <c r="J4" s="63"/>
      <c r="M4" s="92" t="str">
        <f>IF('ACT-IPS Reporting Totals'!M4="", "",'ACT-IPS Reporting Totals'!M4)</f>
        <v/>
      </c>
      <c r="N4" s="92" t="str">
        <f>IF('ACT-IPS Reporting Totals'!N4="", "",'ACT-IPS Reporting Totals'!N4)</f>
        <v/>
      </c>
      <c r="O4" s="67" t="str">
        <f>IF(N4="","",N4/4)</f>
        <v/>
      </c>
      <c r="P4" s="58"/>
      <c r="AQ4" s="52" t="s">
        <v>22</v>
      </c>
      <c r="AR4" s="53">
        <f>COUNTIF(J12:J140,"&gt;0")</f>
        <v>0</v>
      </c>
      <c r="AT4" s="52" t="s">
        <v>53</v>
      </c>
      <c r="AU4" s="52">
        <f>COUNTIF(I12:I140,"Psychiatric Hospital")</f>
        <v>0</v>
      </c>
    </row>
    <row r="5" spans="1:47" x14ac:dyDescent="0.25">
      <c r="B5" s="45" t="s">
        <v>13</v>
      </c>
      <c r="C5" s="78" t="str">
        <f>IF('ACT-IPS Reporting Totals'!C5="", "",'ACT-IPS Reporting Totals'!C5)</f>
        <v/>
      </c>
      <c r="E5" s="62" t="s">
        <v>135</v>
      </c>
      <c r="M5" s="92" t="str">
        <f>IF('ACT-IPS Reporting Totals'!M5="", "",'ACT-IPS Reporting Totals'!M5)</f>
        <v/>
      </c>
      <c r="N5" s="92" t="str">
        <f>IF('ACT-IPS Reporting Totals'!N5="", "",'ACT-IPS Reporting Totals'!N5)</f>
        <v/>
      </c>
      <c r="O5" s="67" t="str">
        <f t="shared" ref="O5:O8" si="0">IF(N5="","",N5/4)</f>
        <v/>
      </c>
      <c r="AQ5" s="54" t="s">
        <v>4</v>
      </c>
      <c r="AR5" s="53">
        <f>COUNTIF(L12:L140,"&gt;0")</f>
        <v>0</v>
      </c>
      <c r="AT5" s="52" t="s">
        <v>43</v>
      </c>
      <c r="AU5" s="52">
        <f>COUNTIF(I12:I140,"SUD-Residential")</f>
        <v>0</v>
      </c>
    </row>
    <row r="6" spans="1:47" x14ac:dyDescent="0.25">
      <c r="B6" s="45" t="s">
        <v>0</v>
      </c>
      <c r="C6" s="78" t="str">
        <f>IF('ACT-IPS Reporting Totals'!C6="", "",'ACT-IPS Reporting Totals'!C6)</f>
        <v/>
      </c>
      <c r="D6" s="80"/>
      <c r="J6" s="64"/>
      <c r="M6" s="92" t="str">
        <f>IF('ACT-IPS Reporting Totals'!M6="", "",'ACT-IPS Reporting Totals'!M6)</f>
        <v/>
      </c>
      <c r="N6" s="92" t="str">
        <f>IF('ACT-IPS Reporting Totals'!N6="", "",'ACT-IPS Reporting Totals'!N6)</f>
        <v/>
      </c>
      <c r="O6" s="67" t="str">
        <f t="shared" si="0"/>
        <v/>
      </c>
      <c r="AQ6" s="54" t="s">
        <v>9</v>
      </c>
      <c r="AR6" s="53">
        <f>COUNTIF(N12:N140,"&gt;0")</f>
        <v>0</v>
      </c>
      <c r="AT6" s="52" t="s">
        <v>44</v>
      </c>
      <c r="AU6" s="52">
        <f>COUNTIF(I12:I140,"SUD-Inpatient Treatment")</f>
        <v>0</v>
      </c>
    </row>
    <row r="7" spans="1:47" x14ac:dyDescent="0.25">
      <c r="B7" s="88" t="s">
        <v>245</v>
      </c>
      <c r="C7" s="78" t="str">
        <f>IF('ACT-IPS Reporting Totals'!C7="", "",'ACT-IPS Reporting Totals'!C7)</f>
        <v/>
      </c>
      <c r="D7" s="80"/>
      <c r="J7" s="63"/>
      <c r="M7" s="92" t="str">
        <f>IF('ACT-IPS Reporting Totals'!M7="", "",'ACT-IPS Reporting Totals'!M7)</f>
        <v/>
      </c>
      <c r="N7" s="92" t="str">
        <f>IF('ACT-IPS Reporting Totals'!N7="", "",'ACT-IPS Reporting Totals'!N7)</f>
        <v/>
      </c>
      <c r="O7" s="67" t="str">
        <f t="shared" si="0"/>
        <v/>
      </c>
      <c r="AF7" s="65"/>
      <c r="AQ7" s="55" t="s">
        <v>5</v>
      </c>
      <c r="AR7" s="53">
        <f>COUNTIF(P12:P140, "&gt;0")</f>
        <v>0</v>
      </c>
      <c r="AT7" s="52" t="s">
        <v>45</v>
      </c>
      <c r="AU7" s="52">
        <f>COUNTIF(I12:I140,"Medical Hospital")</f>
        <v>0</v>
      </c>
    </row>
    <row r="8" spans="1:47" x14ac:dyDescent="0.25">
      <c r="B8" s="46" t="s">
        <v>1</v>
      </c>
      <c r="C8" s="102" t="str">
        <f>IF('ACT-IPS Reporting Totals'!C8="", "",'ACT-IPS Reporting Totals'!C8)</f>
        <v/>
      </c>
      <c r="E8" s="47" t="s">
        <v>17</v>
      </c>
      <c r="J8" s="63"/>
      <c r="M8" s="92" t="str">
        <f>IF('ACT-IPS Reporting Totals'!M8="", "",'ACT-IPS Reporting Totals'!M8)</f>
        <v/>
      </c>
      <c r="N8" s="92" t="str">
        <f>IF('ACT-IPS Reporting Totals'!N8="", "",'ACT-IPS Reporting Totals'!N8)</f>
        <v/>
      </c>
      <c r="O8" s="52" t="str">
        <f t="shared" si="0"/>
        <v/>
      </c>
      <c r="AQ8" s="52" t="s">
        <v>6</v>
      </c>
      <c r="AR8" s="53">
        <f>COUNTIF(Q12:Q140,"&gt;0")</f>
        <v>0</v>
      </c>
      <c r="AT8" s="52" t="s">
        <v>136</v>
      </c>
      <c r="AU8" s="52">
        <f>COUNTIF(I12:I140,"Nursing Facility")</f>
        <v>0</v>
      </c>
    </row>
    <row r="9" spans="1:47" x14ac:dyDescent="0.25">
      <c r="B9" s="89" t="s">
        <v>2</v>
      </c>
      <c r="C9" s="102" t="str">
        <f>IF('ACT-IPS Reporting Totals'!C9="", "",'ACT-IPS Reporting Totals'!C9)</f>
        <v/>
      </c>
      <c r="D9" s="58"/>
      <c r="E9" s="62" t="s">
        <v>167</v>
      </c>
      <c r="AQ9" s="52" t="s">
        <v>7</v>
      </c>
      <c r="AR9" s="53">
        <f>COUNTIF(R12:R140,"&gt;0")</f>
        <v>0</v>
      </c>
      <c r="AT9" s="52" t="s">
        <v>47</v>
      </c>
      <c r="AU9" s="52">
        <f>COUNTIF(I12:I140,"With relatives/friends")</f>
        <v>0</v>
      </c>
    </row>
    <row r="10" spans="1:47" x14ac:dyDescent="0.25">
      <c r="B10" s="58"/>
      <c r="D10" s="58"/>
      <c r="AQ10" s="52" t="s">
        <v>8</v>
      </c>
      <c r="AR10" s="53">
        <f>COUNTIF(K12:K140,"&gt;0")</f>
        <v>0</v>
      </c>
      <c r="AT10" s="52" t="s">
        <v>48</v>
      </c>
      <c r="AU10" s="52">
        <f>COUNTIF(I12:I140,"Permanent Supportive Housing (PSH)")</f>
        <v>0</v>
      </c>
    </row>
    <row r="11" spans="1:47" ht="154.5" customHeight="1" x14ac:dyDescent="0.25">
      <c r="A11" s="42" t="s">
        <v>71</v>
      </c>
      <c r="B11" s="43" t="s">
        <v>54</v>
      </c>
      <c r="C11" s="72" t="s">
        <v>55</v>
      </c>
      <c r="D11" s="73" t="s">
        <v>19</v>
      </c>
      <c r="E11" s="74" t="s">
        <v>81</v>
      </c>
      <c r="F11" s="74" t="s">
        <v>72</v>
      </c>
      <c r="G11" s="42" t="s">
        <v>73</v>
      </c>
      <c r="H11" s="76" t="s">
        <v>82</v>
      </c>
      <c r="I11" s="75" t="s">
        <v>42</v>
      </c>
      <c r="J11" s="76" t="s">
        <v>83</v>
      </c>
      <c r="K11" s="76" t="s">
        <v>90</v>
      </c>
      <c r="L11" s="76" t="s">
        <v>84</v>
      </c>
      <c r="M11" s="75" t="s">
        <v>75</v>
      </c>
      <c r="N11" s="76" t="s">
        <v>85</v>
      </c>
      <c r="O11" s="76" t="s">
        <v>91</v>
      </c>
      <c r="P11" s="76" t="s">
        <v>86</v>
      </c>
      <c r="Q11" s="76" t="s">
        <v>87</v>
      </c>
      <c r="R11" s="76" t="s">
        <v>88</v>
      </c>
      <c r="S11" s="96" t="s">
        <v>246</v>
      </c>
      <c r="T11" s="103" t="s">
        <v>262</v>
      </c>
      <c r="U11" s="103" t="s">
        <v>264</v>
      </c>
      <c r="V11" s="44" t="s">
        <v>177</v>
      </c>
      <c r="W11" s="44" t="s">
        <v>175</v>
      </c>
      <c r="X11" s="44" t="s">
        <v>191</v>
      </c>
      <c r="Y11" s="44" t="s">
        <v>192</v>
      </c>
      <c r="Z11" s="44" t="s">
        <v>176</v>
      </c>
      <c r="AA11" s="44" t="s">
        <v>182</v>
      </c>
      <c r="AB11" s="44" t="s">
        <v>193</v>
      </c>
      <c r="AC11" s="44" t="s">
        <v>183</v>
      </c>
      <c r="AD11" s="75" t="s">
        <v>89</v>
      </c>
      <c r="AE11" s="75" t="s">
        <v>74</v>
      </c>
      <c r="AF11" s="75" t="s">
        <v>76</v>
      </c>
      <c r="AG11" s="75" t="s">
        <v>77</v>
      </c>
      <c r="AH11" s="75" t="s">
        <v>169</v>
      </c>
      <c r="AI11" s="75" t="s">
        <v>171</v>
      </c>
      <c r="AJ11" s="75" t="s">
        <v>170</v>
      </c>
      <c r="AK11" s="103" t="s">
        <v>263</v>
      </c>
      <c r="AL11" s="44" t="s">
        <v>196</v>
      </c>
      <c r="AM11" s="44" t="s">
        <v>195</v>
      </c>
      <c r="AN11" s="44" t="s">
        <v>194</v>
      </c>
      <c r="AQ11" s="52" t="s">
        <v>79</v>
      </c>
      <c r="AR11" s="53">
        <f>COUNTIF(O12:O140,"&gt;0")</f>
        <v>0</v>
      </c>
      <c r="AT11" s="52" t="s">
        <v>143</v>
      </c>
      <c r="AU11" s="52">
        <f>COUNTIF(I12:I140,"Independent Living")</f>
        <v>0</v>
      </c>
    </row>
    <row r="12" spans="1:47" x14ac:dyDescent="0.25">
      <c r="A12" s="52" t="str" cm="1">
        <f t="array" ref="A12">IFERROR(_xlfn.LET(_xlpm.f,_xlfn._xlws.FILTER('ACT-IPS Reporting Totals'!A12:AN140,'ACT-IPS Reporting Totals'!A12:A140=A2),IF(_xlpm.f="","",_xlpm.f)),"")</f>
        <v/>
      </c>
      <c r="B12" s="70"/>
      <c r="C12" s="52"/>
      <c r="D12" s="66"/>
      <c r="E12" s="66"/>
      <c r="F12" s="66"/>
      <c r="G12" s="66"/>
      <c r="H12" s="68"/>
      <c r="I12" s="52"/>
      <c r="J12" s="68"/>
      <c r="K12" s="68"/>
      <c r="L12" s="68"/>
      <c r="M12" s="67"/>
      <c r="N12" s="68"/>
      <c r="O12" s="68"/>
      <c r="P12" s="68"/>
      <c r="Q12" s="68"/>
      <c r="R12" s="68"/>
      <c r="S12" s="97"/>
      <c r="T12" s="104"/>
      <c r="U12" s="104"/>
      <c r="V12" s="67"/>
      <c r="W12" s="77"/>
      <c r="X12" s="77"/>
      <c r="Y12" s="77"/>
      <c r="Z12" s="68"/>
      <c r="AA12" s="77"/>
      <c r="AB12" s="77"/>
      <c r="AC12" s="68"/>
      <c r="AD12" s="67"/>
      <c r="AE12" s="67"/>
      <c r="AF12" s="67"/>
      <c r="AG12" s="67"/>
      <c r="AH12" s="71"/>
      <c r="AI12" s="71"/>
      <c r="AJ12" s="71"/>
      <c r="AK12" s="104"/>
      <c r="AL12" s="77"/>
      <c r="AM12" s="77"/>
      <c r="AN12" s="77"/>
      <c r="AQ12" s="52" t="s">
        <v>186</v>
      </c>
      <c r="AR12" s="53">
        <f>COUNTIF(S12:S140,"Yes")</f>
        <v>0</v>
      </c>
      <c r="AT12" s="52" t="s">
        <v>50</v>
      </c>
      <c r="AU12" s="52">
        <f>COUNTIF(I12:I140,"Jail/Prison")</f>
        <v>0</v>
      </c>
    </row>
    <row r="13" spans="1:47" x14ac:dyDescent="0.25">
      <c r="A13" s="52"/>
      <c r="B13" s="70"/>
      <c r="C13" s="52"/>
      <c r="D13" s="66"/>
      <c r="E13" s="66"/>
      <c r="F13" s="66"/>
      <c r="G13" s="66"/>
      <c r="H13" s="68"/>
      <c r="I13" s="52"/>
      <c r="J13" s="68"/>
      <c r="K13" s="68"/>
      <c r="L13" s="68"/>
      <c r="M13" s="67"/>
      <c r="N13" s="68"/>
      <c r="O13" s="68"/>
      <c r="P13" s="68"/>
      <c r="Q13" s="68"/>
      <c r="R13" s="68"/>
      <c r="S13" s="97"/>
      <c r="T13" s="104"/>
      <c r="U13" s="104"/>
      <c r="V13" s="67"/>
      <c r="W13" s="77"/>
      <c r="X13" s="77"/>
      <c r="Y13" s="77"/>
      <c r="Z13" s="68"/>
      <c r="AA13" s="77"/>
      <c r="AB13" s="77"/>
      <c r="AC13" s="68"/>
      <c r="AD13" s="67"/>
      <c r="AE13" s="67"/>
      <c r="AF13" s="67"/>
      <c r="AG13" s="67"/>
      <c r="AH13" s="71"/>
      <c r="AI13" s="71"/>
      <c r="AJ13" s="71"/>
      <c r="AK13" s="104"/>
      <c r="AL13" s="77"/>
      <c r="AM13" s="77"/>
      <c r="AN13" s="77"/>
      <c r="AQ13" s="54" t="s">
        <v>138</v>
      </c>
      <c r="AR13" s="53">
        <f>COUNTIF(AD12:AD140, "Yes")</f>
        <v>0</v>
      </c>
      <c r="AT13" s="52" t="s">
        <v>51</v>
      </c>
      <c r="AU13" s="52">
        <f>COUNTIF(I12:I140,"Homeless")</f>
        <v>0</v>
      </c>
    </row>
    <row r="14" spans="1:47" x14ac:dyDescent="0.25">
      <c r="A14" s="52"/>
      <c r="B14" s="70"/>
      <c r="C14" s="52"/>
      <c r="D14" s="66"/>
      <c r="E14" s="66"/>
      <c r="F14" s="66"/>
      <c r="G14" s="66"/>
      <c r="H14" s="68"/>
      <c r="I14" s="52"/>
      <c r="J14" s="68"/>
      <c r="K14" s="68"/>
      <c r="L14" s="68"/>
      <c r="M14" s="67"/>
      <c r="N14" s="68"/>
      <c r="O14" s="68"/>
      <c r="P14" s="68"/>
      <c r="Q14" s="68"/>
      <c r="R14" s="68"/>
      <c r="S14" s="11"/>
      <c r="T14" s="104"/>
      <c r="U14" s="104"/>
      <c r="V14" s="67"/>
      <c r="W14" s="77"/>
      <c r="X14" s="77"/>
      <c r="Y14" s="77"/>
      <c r="Z14" s="68"/>
      <c r="AA14" s="77"/>
      <c r="AB14" s="77"/>
      <c r="AC14" s="68"/>
      <c r="AD14" s="67"/>
      <c r="AE14" s="67"/>
      <c r="AF14" s="67"/>
      <c r="AG14" s="67"/>
      <c r="AH14" s="71"/>
      <c r="AI14" s="71"/>
      <c r="AJ14" s="71"/>
      <c r="AK14" s="104"/>
      <c r="AL14" s="77"/>
      <c r="AM14" s="77"/>
      <c r="AN14" s="77"/>
      <c r="AQ14" s="52" t="s">
        <v>80</v>
      </c>
      <c r="AR14" s="53">
        <f>COUNTIF(AC12:AC140,"&gt;0")</f>
        <v>0</v>
      </c>
      <c r="AT14" s="52" t="s">
        <v>141</v>
      </c>
      <c r="AU14" s="52">
        <f>COUNTIF(I12:I140,"Transitional Housing")</f>
        <v>0</v>
      </c>
    </row>
    <row r="15" spans="1:47" x14ac:dyDescent="0.25">
      <c r="A15" s="52"/>
      <c r="B15" s="70"/>
      <c r="C15" s="52"/>
      <c r="D15" s="66"/>
      <c r="E15" s="66"/>
      <c r="F15" s="66"/>
      <c r="G15" s="66"/>
      <c r="H15" s="68"/>
      <c r="I15" s="52"/>
      <c r="J15" s="68"/>
      <c r="K15" s="68"/>
      <c r="L15" s="68"/>
      <c r="M15" s="67"/>
      <c r="N15" s="68"/>
      <c r="O15" s="68"/>
      <c r="P15" s="68"/>
      <c r="Q15" s="68"/>
      <c r="R15" s="68"/>
      <c r="S15" s="11"/>
      <c r="T15" s="104"/>
      <c r="U15" s="104"/>
      <c r="V15" s="67"/>
      <c r="W15" s="77"/>
      <c r="X15" s="77"/>
      <c r="Y15" s="77"/>
      <c r="Z15" s="68"/>
      <c r="AA15" s="77"/>
      <c r="AB15" s="77"/>
      <c r="AC15" s="68"/>
      <c r="AD15" s="67"/>
      <c r="AE15" s="67"/>
      <c r="AF15" s="67"/>
      <c r="AG15" s="67"/>
      <c r="AH15" s="71"/>
      <c r="AI15" s="71"/>
      <c r="AJ15" s="71"/>
      <c r="AK15" s="104"/>
      <c r="AL15" s="77"/>
      <c r="AM15" s="77"/>
      <c r="AN15" s="77"/>
      <c r="AQ15" s="52" t="s">
        <v>140</v>
      </c>
      <c r="AR15" s="53">
        <f>COUNTIF(AH12:AH140,"&lt;6")</f>
        <v>0</v>
      </c>
      <c r="AT15" s="52" t="s">
        <v>142</v>
      </c>
      <c r="AU15" s="52">
        <f>COUNTIF(I12:I140,"Unsupported Boarding")</f>
        <v>0</v>
      </c>
    </row>
    <row r="16" spans="1:47" x14ac:dyDescent="0.25">
      <c r="A16" s="52"/>
      <c r="B16" s="70"/>
      <c r="C16" s="52"/>
      <c r="D16" s="66"/>
      <c r="E16" s="66"/>
      <c r="F16" s="66"/>
      <c r="G16" s="66"/>
      <c r="H16" s="68"/>
      <c r="I16" s="52"/>
      <c r="J16" s="68"/>
      <c r="K16" s="68"/>
      <c r="L16" s="68"/>
      <c r="M16" s="67"/>
      <c r="N16" s="68"/>
      <c r="O16" s="68"/>
      <c r="P16" s="68"/>
      <c r="Q16" s="68"/>
      <c r="R16" s="68"/>
      <c r="S16" s="11"/>
      <c r="T16" s="104"/>
      <c r="U16" s="104"/>
      <c r="V16" s="67"/>
      <c r="W16" s="77"/>
      <c r="X16" s="77"/>
      <c r="Y16" s="77"/>
      <c r="Z16" s="68"/>
      <c r="AA16" s="77"/>
      <c r="AB16" s="77"/>
      <c r="AC16" s="68"/>
      <c r="AD16" s="67"/>
      <c r="AE16" s="67"/>
      <c r="AF16" s="67"/>
      <c r="AG16" s="67"/>
      <c r="AH16" s="71"/>
      <c r="AI16" s="71"/>
      <c r="AJ16" s="71"/>
      <c r="AK16" s="104"/>
      <c r="AL16" s="77"/>
      <c r="AM16" s="77"/>
      <c r="AN16" s="77"/>
      <c r="AQ16" s="56" t="s">
        <v>26</v>
      </c>
      <c r="AR16" s="52">
        <f>SUM(AR2:AR15)</f>
        <v>0</v>
      </c>
      <c r="AT16" s="56" t="s">
        <v>26</v>
      </c>
      <c r="AU16" s="52">
        <f>SUM(AU3:AU15)</f>
        <v>0</v>
      </c>
    </row>
    <row r="17" spans="1:47" x14ac:dyDescent="0.25">
      <c r="A17" s="52"/>
      <c r="B17" s="70"/>
      <c r="C17" s="52"/>
      <c r="D17" s="66"/>
      <c r="E17" s="66"/>
      <c r="F17" s="66"/>
      <c r="G17" s="66"/>
      <c r="H17" s="68"/>
      <c r="I17" s="52"/>
      <c r="J17" s="68"/>
      <c r="K17" s="68"/>
      <c r="L17" s="68"/>
      <c r="M17" s="67"/>
      <c r="N17" s="68"/>
      <c r="O17" s="68"/>
      <c r="P17" s="68"/>
      <c r="Q17" s="68"/>
      <c r="R17" s="68"/>
      <c r="S17" s="11"/>
      <c r="T17" s="104"/>
      <c r="U17" s="104"/>
      <c r="V17" s="67"/>
      <c r="W17" s="77"/>
      <c r="X17" s="77"/>
      <c r="Y17" s="77"/>
      <c r="Z17" s="68"/>
      <c r="AA17" s="77"/>
      <c r="AB17" s="77"/>
      <c r="AC17" s="68"/>
      <c r="AD17" s="67"/>
      <c r="AE17" s="67"/>
      <c r="AF17" s="67"/>
      <c r="AG17" s="67"/>
      <c r="AH17" s="71"/>
      <c r="AI17" s="71"/>
      <c r="AJ17" s="71"/>
      <c r="AK17" s="104"/>
      <c r="AL17" s="77"/>
      <c r="AM17" s="77"/>
      <c r="AN17" s="77"/>
      <c r="AT17" s="69"/>
    </row>
    <row r="18" spans="1:47" ht="16.5" customHeight="1" x14ac:dyDescent="0.25">
      <c r="A18" s="52"/>
      <c r="B18" s="70"/>
      <c r="C18" s="52"/>
      <c r="D18" s="66"/>
      <c r="E18" s="66"/>
      <c r="F18" s="66"/>
      <c r="G18" s="66"/>
      <c r="H18" s="68"/>
      <c r="I18" s="52"/>
      <c r="J18" s="68"/>
      <c r="K18" s="68"/>
      <c r="L18" s="68"/>
      <c r="M18" s="67"/>
      <c r="N18" s="68"/>
      <c r="O18" s="68"/>
      <c r="P18" s="68"/>
      <c r="Q18" s="68"/>
      <c r="R18" s="68"/>
      <c r="S18" s="11"/>
      <c r="T18" s="104"/>
      <c r="U18" s="104"/>
      <c r="V18" s="67"/>
      <c r="W18" s="77"/>
      <c r="X18" s="77"/>
      <c r="Y18" s="77"/>
      <c r="Z18" s="68"/>
      <c r="AA18" s="77"/>
      <c r="AB18" s="77"/>
      <c r="AC18" s="68"/>
      <c r="AD18" s="67"/>
      <c r="AE18" s="67"/>
      <c r="AF18" s="67"/>
      <c r="AG18" s="67"/>
      <c r="AH18" s="71"/>
      <c r="AI18" s="71"/>
      <c r="AJ18" s="71"/>
      <c r="AK18" s="104"/>
      <c r="AL18" s="77"/>
      <c r="AM18" s="77"/>
      <c r="AN18" s="77"/>
      <c r="AQ18" s="49" t="s">
        <v>139</v>
      </c>
      <c r="AR18" s="50" t="s">
        <v>26</v>
      </c>
      <c r="AT18" s="49" t="s">
        <v>177</v>
      </c>
      <c r="AU18" s="50" t="s">
        <v>26</v>
      </c>
    </row>
    <row r="19" spans="1:47" x14ac:dyDescent="0.25">
      <c r="A19" s="52"/>
      <c r="B19" s="70"/>
      <c r="C19" s="52"/>
      <c r="D19" s="66"/>
      <c r="E19" s="66"/>
      <c r="F19" s="66"/>
      <c r="G19" s="66"/>
      <c r="H19" s="68"/>
      <c r="I19" s="52"/>
      <c r="J19" s="68"/>
      <c r="K19" s="68"/>
      <c r="L19" s="68"/>
      <c r="M19" s="67"/>
      <c r="N19" s="68"/>
      <c r="O19" s="68"/>
      <c r="P19" s="68"/>
      <c r="Q19" s="68"/>
      <c r="R19" s="68"/>
      <c r="S19" s="11"/>
      <c r="T19" s="104"/>
      <c r="U19" s="104"/>
      <c r="V19" s="67"/>
      <c r="W19" s="77"/>
      <c r="X19" s="77"/>
      <c r="Y19" s="77"/>
      <c r="Z19" s="68"/>
      <c r="AA19" s="77"/>
      <c r="AB19" s="77"/>
      <c r="AC19" s="68"/>
      <c r="AD19" s="67"/>
      <c r="AE19" s="67"/>
      <c r="AF19" s="67"/>
      <c r="AG19" s="67"/>
      <c r="AH19" s="71"/>
      <c r="AI19" s="71"/>
      <c r="AJ19" s="71"/>
      <c r="AK19" s="104"/>
      <c r="AL19" s="77"/>
      <c r="AM19" s="77"/>
      <c r="AN19" s="77"/>
      <c r="AQ19" s="81" t="s">
        <v>290</v>
      </c>
      <c r="AR19" s="52">
        <f>COUNTIF(AK12:AK140, "No")</f>
        <v>0</v>
      </c>
      <c r="AS19" s="58"/>
      <c r="AT19" s="52" t="s">
        <v>258</v>
      </c>
      <c r="AU19" s="52">
        <f>COUNTIF($V$12:$V$140,"Competitively Employed")</f>
        <v>0</v>
      </c>
    </row>
    <row r="20" spans="1:47" x14ac:dyDescent="0.25">
      <c r="A20" s="52"/>
      <c r="B20" s="70"/>
      <c r="C20" s="52"/>
      <c r="D20" s="66"/>
      <c r="E20" s="66"/>
      <c r="F20" s="66"/>
      <c r="G20" s="66"/>
      <c r="H20" s="68"/>
      <c r="I20" s="52"/>
      <c r="J20" s="68"/>
      <c r="K20" s="68"/>
      <c r="L20" s="68"/>
      <c r="M20" s="67"/>
      <c r="N20" s="68"/>
      <c r="O20" s="68"/>
      <c r="P20" s="68"/>
      <c r="Q20" s="68"/>
      <c r="R20" s="68"/>
      <c r="S20" s="11"/>
      <c r="T20" s="104"/>
      <c r="U20" s="104"/>
      <c r="V20" s="67"/>
      <c r="W20" s="77"/>
      <c r="X20" s="77"/>
      <c r="Y20" s="77"/>
      <c r="Z20" s="68"/>
      <c r="AA20" s="77"/>
      <c r="AB20" s="77"/>
      <c r="AC20" s="68"/>
      <c r="AD20" s="67"/>
      <c r="AE20" s="67"/>
      <c r="AF20" s="67"/>
      <c r="AG20" s="67"/>
      <c r="AH20" s="71"/>
      <c r="AI20" s="71"/>
      <c r="AJ20" s="71"/>
      <c r="AK20" s="104"/>
      <c r="AL20" s="77"/>
      <c r="AM20" s="77"/>
      <c r="AN20" s="77"/>
      <c r="AQ20" s="81" t="s">
        <v>291</v>
      </c>
      <c r="AR20" s="52">
        <f>COUNTIF(AL12:AL140, "No")</f>
        <v>0</v>
      </c>
      <c r="AS20" s="58"/>
      <c r="AT20" s="52" t="s">
        <v>259</v>
      </c>
      <c r="AU20" s="52">
        <f>COUNTIF($V$12:$V$140,"Non-competitively Employed")</f>
        <v>0</v>
      </c>
    </row>
    <row r="21" spans="1:47" x14ac:dyDescent="0.25">
      <c r="A21" s="52"/>
      <c r="B21" s="70"/>
      <c r="C21" s="52"/>
      <c r="D21" s="66"/>
      <c r="E21" s="66"/>
      <c r="F21" s="66"/>
      <c r="G21" s="66"/>
      <c r="H21" s="68"/>
      <c r="I21" s="52"/>
      <c r="J21" s="68"/>
      <c r="K21" s="68"/>
      <c r="L21" s="68"/>
      <c r="M21" s="67"/>
      <c r="N21" s="68"/>
      <c r="O21" s="68"/>
      <c r="P21" s="68"/>
      <c r="Q21" s="68"/>
      <c r="R21" s="68"/>
      <c r="S21" s="11"/>
      <c r="T21" s="104"/>
      <c r="U21" s="104"/>
      <c r="V21" s="67"/>
      <c r="W21" s="77"/>
      <c r="X21" s="77"/>
      <c r="Y21" s="77"/>
      <c r="Z21" s="68"/>
      <c r="AA21" s="77"/>
      <c r="AB21" s="77"/>
      <c r="AC21" s="68"/>
      <c r="AD21" s="67"/>
      <c r="AE21" s="67"/>
      <c r="AF21" s="67"/>
      <c r="AG21" s="67"/>
      <c r="AH21" s="71"/>
      <c r="AI21" s="71"/>
      <c r="AJ21" s="71"/>
      <c r="AK21" s="104"/>
      <c r="AL21" s="77"/>
      <c r="AM21" s="77"/>
      <c r="AN21" s="77"/>
      <c r="AQ21" s="81" t="s">
        <v>292</v>
      </c>
      <c r="AR21" s="52">
        <f>COUNTIF(AM12:AM140, "No")</f>
        <v>0</v>
      </c>
      <c r="AS21" s="58"/>
      <c r="AT21" s="81" t="s">
        <v>184</v>
      </c>
      <c r="AU21" s="52">
        <f>COUNTIF($V$12:$V$140,"Seeking Employment")</f>
        <v>0</v>
      </c>
    </row>
    <row r="22" spans="1:47" x14ac:dyDescent="0.25">
      <c r="A22" s="52"/>
      <c r="B22" s="70"/>
      <c r="C22" s="52"/>
      <c r="D22" s="66"/>
      <c r="E22" s="66"/>
      <c r="F22" s="66"/>
      <c r="G22" s="66"/>
      <c r="H22" s="68"/>
      <c r="I22" s="52"/>
      <c r="J22" s="68"/>
      <c r="K22" s="68"/>
      <c r="L22" s="68"/>
      <c r="M22" s="67"/>
      <c r="N22" s="68"/>
      <c r="O22" s="68"/>
      <c r="P22" s="68"/>
      <c r="Q22" s="68"/>
      <c r="R22" s="68"/>
      <c r="S22" s="11"/>
      <c r="T22" s="104"/>
      <c r="U22" s="104"/>
      <c r="V22" s="67"/>
      <c r="W22" s="77"/>
      <c r="X22" s="77"/>
      <c r="Y22" s="77"/>
      <c r="Z22" s="68"/>
      <c r="AA22" s="77"/>
      <c r="AB22" s="77"/>
      <c r="AC22" s="68"/>
      <c r="AD22" s="67"/>
      <c r="AE22" s="67"/>
      <c r="AF22" s="67"/>
      <c r="AG22" s="67"/>
      <c r="AH22" s="71"/>
      <c r="AI22" s="71"/>
      <c r="AJ22" s="71"/>
      <c r="AL22" s="77"/>
      <c r="AM22" s="77"/>
      <c r="AN22" s="77"/>
      <c r="AQ22" s="81" t="s">
        <v>293</v>
      </c>
      <c r="AR22" s="52">
        <f>COUNTIF(AN12:AN140, "No")</f>
        <v>0</v>
      </c>
      <c r="AS22" s="58"/>
      <c r="AT22" s="81" t="s">
        <v>187</v>
      </c>
      <c r="AU22" s="52">
        <f>COUNTIF($V$12:$V$140,"Enrolled in School")</f>
        <v>0</v>
      </c>
    </row>
    <row r="23" spans="1:47" x14ac:dyDescent="0.25">
      <c r="A23" s="52"/>
      <c r="B23" s="70"/>
      <c r="C23" s="52"/>
      <c r="D23" s="66"/>
      <c r="E23" s="66"/>
      <c r="F23" s="66"/>
      <c r="G23" s="66"/>
      <c r="H23" s="68"/>
      <c r="I23" s="52"/>
      <c r="J23" s="68"/>
      <c r="K23" s="68"/>
      <c r="L23" s="68"/>
      <c r="M23" s="67"/>
      <c r="N23" s="68"/>
      <c r="O23" s="68"/>
      <c r="P23" s="68"/>
      <c r="Q23" s="68"/>
      <c r="R23" s="68"/>
      <c r="S23" s="11"/>
      <c r="T23" s="104"/>
      <c r="U23" s="104"/>
      <c r="V23" s="67"/>
      <c r="W23" s="77"/>
      <c r="X23" s="77"/>
      <c r="Y23" s="77"/>
      <c r="Z23" s="68"/>
      <c r="AA23" s="77"/>
      <c r="AB23" s="77"/>
      <c r="AC23" s="68"/>
      <c r="AD23" s="67"/>
      <c r="AE23" s="67"/>
      <c r="AF23" s="67"/>
      <c r="AG23" s="67"/>
      <c r="AH23" s="71"/>
      <c r="AI23" s="71"/>
      <c r="AJ23" s="71"/>
      <c r="AK23" s="104"/>
      <c r="AL23" s="77"/>
      <c r="AM23" s="77"/>
      <c r="AN23" s="77"/>
      <c r="AQ23" s="52" t="s">
        <v>232</v>
      </c>
      <c r="AR23" s="52">
        <f>COUNTIFS(N4:N8,"&gt;=0",O4:O8,"&lt;6")</f>
        <v>0</v>
      </c>
      <c r="AS23" s="58"/>
      <c r="AT23" s="81" t="s">
        <v>185</v>
      </c>
      <c r="AU23" s="52">
        <f>COUNTIF($V$12:$V$140,"Unemployed (Not Seeking)")</f>
        <v>0</v>
      </c>
    </row>
    <row r="24" spans="1:47" x14ac:dyDescent="0.25">
      <c r="A24" s="52"/>
      <c r="B24" s="70"/>
      <c r="C24" s="52"/>
      <c r="D24" s="66"/>
      <c r="E24" s="66"/>
      <c r="F24" s="66"/>
      <c r="G24" s="66"/>
      <c r="H24" s="68"/>
      <c r="I24" s="52"/>
      <c r="J24" s="68"/>
      <c r="K24" s="68"/>
      <c r="L24" s="68"/>
      <c r="M24" s="67"/>
      <c r="N24" s="68"/>
      <c r="O24" s="68"/>
      <c r="P24" s="68"/>
      <c r="Q24" s="68"/>
      <c r="R24" s="68"/>
      <c r="S24" s="11"/>
      <c r="T24" s="104"/>
      <c r="U24" s="104"/>
      <c r="V24" s="67"/>
      <c r="W24" s="77"/>
      <c r="X24" s="77"/>
      <c r="Y24" s="77"/>
      <c r="Z24" s="68"/>
      <c r="AA24" s="77"/>
      <c r="AB24" s="77"/>
      <c r="AC24" s="68"/>
      <c r="AD24" s="67"/>
      <c r="AE24" s="67"/>
      <c r="AF24" s="67"/>
      <c r="AG24" s="67"/>
      <c r="AH24" s="71"/>
      <c r="AI24" s="71"/>
      <c r="AJ24" s="71"/>
      <c r="AK24" s="104"/>
      <c r="AL24" s="77"/>
      <c r="AM24" s="77"/>
      <c r="AN24" s="77"/>
      <c r="AQ24" s="101" t="s">
        <v>26</v>
      </c>
      <c r="AR24" s="52">
        <f>SUM(AR19:AR23)</f>
        <v>0</v>
      </c>
      <c r="AS24" s="58"/>
      <c r="AT24" s="56" t="s">
        <v>26</v>
      </c>
      <c r="AU24" s="52">
        <f>SUM(AU19:AU23)</f>
        <v>0</v>
      </c>
    </row>
    <row r="25" spans="1:47" x14ac:dyDescent="0.25">
      <c r="A25" s="52"/>
      <c r="B25" s="70"/>
      <c r="C25" s="52"/>
      <c r="D25" s="66"/>
      <c r="E25" s="66"/>
      <c r="F25" s="66"/>
      <c r="G25" s="66"/>
      <c r="H25" s="68"/>
      <c r="I25" s="52"/>
      <c r="J25" s="68"/>
      <c r="K25" s="68"/>
      <c r="L25" s="68"/>
      <c r="M25" s="67"/>
      <c r="N25" s="68"/>
      <c r="O25" s="68"/>
      <c r="P25" s="68"/>
      <c r="Q25" s="68"/>
      <c r="R25" s="68"/>
      <c r="S25" s="11"/>
      <c r="T25" s="104"/>
      <c r="U25" s="104"/>
      <c r="V25" s="67"/>
      <c r="W25" s="77"/>
      <c r="X25" s="77"/>
      <c r="Y25" s="77"/>
      <c r="Z25" s="68"/>
      <c r="AA25" s="77"/>
      <c r="AB25" s="77"/>
      <c r="AC25" s="68"/>
      <c r="AD25" s="67"/>
      <c r="AE25" s="67"/>
      <c r="AF25" s="67"/>
      <c r="AG25" s="67"/>
      <c r="AH25" s="71"/>
      <c r="AI25" s="71"/>
      <c r="AJ25" s="71"/>
      <c r="AK25" s="104"/>
      <c r="AL25" s="77"/>
      <c r="AM25" s="77"/>
      <c r="AN25" s="77"/>
      <c r="AS25" s="58"/>
      <c r="AT25" s="58"/>
      <c r="AU25" s="58"/>
    </row>
    <row r="26" spans="1:47" x14ac:dyDescent="0.25">
      <c r="A26" s="52"/>
      <c r="B26" s="70"/>
      <c r="C26" s="52"/>
      <c r="D26" s="66"/>
      <c r="E26" s="66"/>
      <c r="F26" s="66"/>
      <c r="G26" s="66"/>
      <c r="H26" s="68"/>
      <c r="I26" s="52"/>
      <c r="J26" s="68"/>
      <c r="K26" s="68"/>
      <c r="L26" s="68"/>
      <c r="M26" s="67"/>
      <c r="N26" s="68"/>
      <c r="O26" s="68"/>
      <c r="P26" s="68"/>
      <c r="Q26" s="68"/>
      <c r="R26" s="68"/>
      <c r="S26" s="11"/>
      <c r="T26" s="104"/>
      <c r="U26" s="104"/>
      <c r="V26" s="67"/>
      <c r="W26" s="77"/>
      <c r="X26" s="77"/>
      <c r="Y26" s="77"/>
      <c r="Z26" s="68"/>
      <c r="AA26" s="77"/>
      <c r="AB26" s="77"/>
      <c r="AC26" s="68"/>
      <c r="AD26" s="67"/>
      <c r="AE26" s="67"/>
      <c r="AF26" s="67"/>
      <c r="AG26" s="67"/>
      <c r="AH26" s="71"/>
      <c r="AI26" s="71"/>
      <c r="AJ26" s="71"/>
      <c r="AK26" s="104"/>
      <c r="AL26" s="77"/>
      <c r="AM26" s="77"/>
      <c r="AN26" s="77"/>
    </row>
    <row r="27" spans="1:47" x14ac:dyDescent="0.25">
      <c r="A27" s="52"/>
      <c r="B27" s="70"/>
      <c r="C27" s="52"/>
      <c r="D27" s="66"/>
      <c r="E27" s="66"/>
      <c r="F27" s="66"/>
      <c r="G27" s="66"/>
      <c r="H27" s="68"/>
      <c r="I27" s="52"/>
      <c r="J27" s="68"/>
      <c r="K27" s="68"/>
      <c r="L27" s="68"/>
      <c r="M27" s="67"/>
      <c r="N27" s="68"/>
      <c r="O27" s="68"/>
      <c r="P27" s="68"/>
      <c r="Q27" s="68"/>
      <c r="R27" s="68"/>
      <c r="S27" s="11"/>
      <c r="T27" s="104"/>
      <c r="U27" s="104"/>
      <c r="V27" s="67"/>
      <c r="W27" s="77"/>
      <c r="X27" s="77"/>
      <c r="Y27" s="77"/>
      <c r="Z27" s="68"/>
      <c r="AA27" s="77"/>
      <c r="AB27" s="77"/>
      <c r="AC27" s="68"/>
      <c r="AD27" s="67"/>
      <c r="AE27" s="67"/>
      <c r="AF27" s="67"/>
      <c r="AG27" s="67"/>
      <c r="AH27" s="71"/>
      <c r="AI27" s="71"/>
      <c r="AJ27" s="71"/>
      <c r="AK27" s="104"/>
      <c r="AL27" s="77"/>
      <c r="AM27" s="77"/>
      <c r="AN27" s="77"/>
    </row>
    <row r="28" spans="1:47" x14ac:dyDescent="0.25">
      <c r="A28" s="52"/>
      <c r="B28" s="70"/>
      <c r="C28" s="52"/>
      <c r="D28" s="66"/>
      <c r="E28" s="66"/>
      <c r="F28" s="66"/>
      <c r="G28" s="66"/>
      <c r="H28" s="68"/>
      <c r="I28" s="52"/>
      <c r="J28" s="68"/>
      <c r="K28" s="68"/>
      <c r="L28" s="68"/>
      <c r="M28" s="67"/>
      <c r="N28" s="68"/>
      <c r="O28" s="68"/>
      <c r="P28" s="68"/>
      <c r="Q28" s="68"/>
      <c r="R28" s="68"/>
      <c r="S28" s="11"/>
      <c r="T28" s="104"/>
      <c r="U28" s="104"/>
      <c r="V28" s="67"/>
      <c r="W28" s="77"/>
      <c r="X28" s="77"/>
      <c r="Y28" s="77"/>
      <c r="Z28" s="68"/>
      <c r="AA28" s="77"/>
      <c r="AB28" s="77"/>
      <c r="AC28" s="68"/>
      <c r="AD28" s="67"/>
      <c r="AE28" s="67"/>
      <c r="AF28" s="67"/>
      <c r="AG28" s="67"/>
      <c r="AH28" s="71"/>
      <c r="AI28" s="71"/>
      <c r="AJ28" s="71"/>
      <c r="AK28" s="104"/>
      <c r="AL28" s="77"/>
      <c r="AM28" s="77"/>
      <c r="AN28" s="77"/>
    </row>
    <row r="29" spans="1:47" x14ac:dyDescent="0.25">
      <c r="A29" s="52"/>
      <c r="B29" s="70"/>
      <c r="C29" s="52"/>
      <c r="D29" s="66"/>
      <c r="E29" s="66"/>
      <c r="F29" s="66"/>
      <c r="G29" s="66"/>
      <c r="H29" s="68"/>
      <c r="I29" s="52"/>
      <c r="J29" s="68"/>
      <c r="K29" s="68"/>
      <c r="L29" s="68"/>
      <c r="M29" s="67"/>
      <c r="N29" s="68"/>
      <c r="O29" s="68"/>
      <c r="P29" s="68"/>
      <c r="Q29" s="68"/>
      <c r="R29" s="68"/>
      <c r="S29" s="11"/>
      <c r="T29" s="104"/>
      <c r="U29" s="104"/>
      <c r="V29" s="67"/>
      <c r="W29" s="77"/>
      <c r="X29" s="77"/>
      <c r="Y29" s="77"/>
      <c r="Z29" s="68"/>
      <c r="AA29" s="77"/>
      <c r="AB29" s="77"/>
      <c r="AC29" s="68"/>
      <c r="AD29" s="67"/>
      <c r="AE29" s="67"/>
      <c r="AF29" s="67"/>
      <c r="AG29" s="67"/>
      <c r="AH29" s="71"/>
      <c r="AI29" s="71"/>
      <c r="AJ29" s="71"/>
      <c r="AK29" s="104"/>
      <c r="AL29" s="77"/>
      <c r="AM29" s="77"/>
      <c r="AN29" s="77"/>
    </row>
    <row r="30" spans="1:47" x14ac:dyDescent="0.25">
      <c r="A30" s="52"/>
      <c r="B30" s="70"/>
      <c r="C30" s="52"/>
      <c r="D30" s="66"/>
      <c r="E30" s="66"/>
      <c r="F30" s="66"/>
      <c r="G30" s="66"/>
      <c r="H30" s="68"/>
      <c r="I30" s="52"/>
      <c r="J30" s="68"/>
      <c r="K30" s="68"/>
      <c r="L30" s="68"/>
      <c r="M30" s="67"/>
      <c r="N30" s="68"/>
      <c r="O30" s="68"/>
      <c r="P30" s="68"/>
      <c r="Q30" s="68"/>
      <c r="R30" s="68"/>
      <c r="S30" s="11"/>
      <c r="T30" s="104"/>
      <c r="U30" s="104"/>
      <c r="V30" s="67"/>
      <c r="W30" s="77"/>
      <c r="X30" s="77"/>
      <c r="Y30" s="77"/>
      <c r="Z30" s="68"/>
      <c r="AA30" s="77"/>
      <c r="AB30" s="77"/>
      <c r="AC30" s="68"/>
      <c r="AD30" s="67"/>
      <c r="AE30" s="67"/>
      <c r="AF30" s="67"/>
      <c r="AG30" s="67"/>
      <c r="AH30" s="71"/>
      <c r="AI30" s="71"/>
      <c r="AJ30" s="71"/>
      <c r="AK30" s="104"/>
      <c r="AL30" s="77"/>
      <c r="AM30" s="77"/>
      <c r="AN30" s="77"/>
    </row>
    <row r="31" spans="1:47" x14ac:dyDescent="0.25">
      <c r="A31" s="52"/>
      <c r="B31" s="70"/>
      <c r="C31" s="52"/>
      <c r="D31" s="66"/>
      <c r="E31" s="66"/>
      <c r="F31" s="66"/>
      <c r="G31" s="66"/>
      <c r="H31" s="68"/>
      <c r="I31" s="52"/>
      <c r="J31" s="68"/>
      <c r="K31" s="68"/>
      <c r="L31" s="68"/>
      <c r="M31" s="67"/>
      <c r="N31" s="68"/>
      <c r="O31" s="68"/>
      <c r="P31" s="68"/>
      <c r="Q31" s="68"/>
      <c r="R31" s="68"/>
      <c r="S31" s="11"/>
      <c r="T31" s="104"/>
      <c r="U31" s="104"/>
      <c r="V31" s="67"/>
      <c r="W31" s="77"/>
      <c r="X31" s="77"/>
      <c r="Y31" s="77"/>
      <c r="Z31" s="68"/>
      <c r="AA31" s="77"/>
      <c r="AB31" s="77"/>
      <c r="AC31" s="68"/>
      <c r="AD31" s="67"/>
      <c r="AE31" s="67"/>
      <c r="AF31" s="67"/>
      <c r="AG31" s="67"/>
      <c r="AH31" s="71"/>
      <c r="AI31" s="71"/>
      <c r="AJ31" s="71"/>
      <c r="AK31" s="104"/>
      <c r="AL31" s="77"/>
      <c r="AM31" s="77"/>
      <c r="AN31" s="77"/>
    </row>
    <row r="32" spans="1:47" x14ac:dyDescent="0.25">
      <c r="A32" s="52"/>
      <c r="B32" s="70"/>
      <c r="C32" s="52"/>
      <c r="D32" s="66"/>
      <c r="E32" s="66"/>
      <c r="F32" s="66"/>
      <c r="G32" s="66"/>
      <c r="H32" s="68"/>
      <c r="I32" s="52"/>
      <c r="J32" s="68"/>
      <c r="K32" s="68"/>
      <c r="L32" s="68"/>
      <c r="M32" s="67"/>
      <c r="N32" s="68"/>
      <c r="O32" s="68"/>
      <c r="P32" s="68"/>
      <c r="Q32" s="68"/>
      <c r="R32" s="68"/>
      <c r="S32" s="11"/>
      <c r="T32" s="104"/>
      <c r="U32" s="104"/>
      <c r="V32" s="67"/>
      <c r="W32" s="77"/>
      <c r="X32" s="77"/>
      <c r="Y32" s="77"/>
      <c r="Z32" s="68"/>
      <c r="AA32" s="77"/>
      <c r="AB32" s="77"/>
      <c r="AC32" s="68"/>
      <c r="AD32" s="67"/>
      <c r="AE32" s="67"/>
      <c r="AF32" s="67"/>
      <c r="AG32" s="67"/>
      <c r="AH32" s="71"/>
      <c r="AI32" s="71"/>
      <c r="AJ32" s="71"/>
      <c r="AK32" s="104"/>
      <c r="AL32" s="77"/>
      <c r="AM32" s="77"/>
      <c r="AN32" s="77"/>
    </row>
    <row r="33" spans="1:40" x14ac:dyDescent="0.25">
      <c r="A33" s="52"/>
      <c r="B33" s="70"/>
      <c r="C33" s="52"/>
      <c r="D33" s="66"/>
      <c r="E33" s="66"/>
      <c r="F33" s="66"/>
      <c r="G33" s="66"/>
      <c r="H33" s="68"/>
      <c r="I33" s="52"/>
      <c r="J33" s="68"/>
      <c r="K33" s="68"/>
      <c r="L33" s="68"/>
      <c r="M33" s="67"/>
      <c r="N33" s="68"/>
      <c r="O33" s="68"/>
      <c r="P33" s="68"/>
      <c r="Q33" s="68"/>
      <c r="R33" s="68"/>
      <c r="S33" s="11"/>
      <c r="T33" s="104"/>
      <c r="U33" s="104"/>
      <c r="V33" s="67"/>
      <c r="W33" s="77"/>
      <c r="X33" s="77"/>
      <c r="Y33" s="77"/>
      <c r="Z33" s="68"/>
      <c r="AA33" s="77"/>
      <c r="AB33" s="77"/>
      <c r="AC33" s="68"/>
      <c r="AD33" s="67"/>
      <c r="AE33" s="67"/>
      <c r="AF33" s="67"/>
      <c r="AG33" s="67"/>
      <c r="AH33" s="71"/>
      <c r="AI33" s="71"/>
      <c r="AJ33" s="71"/>
      <c r="AK33" s="104"/>
      <c r="AL33" s="77"/>
      <c r="AM33" s="77"/>
      <c r="AN33" s="77"/>
    </row>
    <row r="34" spans="1:40" x14ac:dyDescent="0.25">
      <c r="A34" s="52"/>
      <c r="B34" s="70"/>
      <c r="C34" s="52"/>
      <c r="D34" s="66"/>
      <c r="E34" s="66"/>
      <c r="F34" s="66"/>
      <c r="G34" s="66"/>
      <c r="H34" s="68"/>
      <c r="I34" s="52"/>
      <c r="J34" s="68"/>
      <c r="K34" s="68"/>
      <c r="L34" s="68"/>
      <c r="M34" s="67"/>
      <c r="N34" s="68"/>
      <c r="O34" s="68"/>
      <c r="P34" s="68"/>
      <c r="Q34" s="68"/>
      <c r="R34" s="68"/>
      <c r="S34" s="11"/>
      <c r="T34" s="104"/>
      <c r="U34" s="104"/>
      <c r="V34" s="67"/>
      <c r="W34" s="77"/>
      <c r="X34" s="77"/>
      <c r="Y34" s="77"/>
      <c r="Z34" s="68"/>
      <c r="AA34" s="77"/>
      <c r="AB34" s="77"/>
      <c r="AC34" s="68"/>
      <c r="AD34" s="67"/>
      <c r="AE34" s="67"/>
      <c r="AF34" s="67"/>
      <c r="AG34" s="67"/>
      <c r="AH34" s="71"/>
      <c r="AI34" s="71"/>
      <c r="AJ34" s="71"/>
      <c r="AK34" s="104"/>
      <c r="AL34" s="77"/>
      <c r="AM34" s="77"/>
      <c r="AN34" s="77"/>
    </row>
    <row r="35" spans="1:40" x14ac:dyDescent="0.25">
      <c r="A35" s="52"/>
      <c r="B35" s="70"/>
      <c r="C35" s="52"/>
      <c r="D35" s="66"/>
      <c r="E35" s="66"/>
      <c r="F35" s="66"/>
      <c r="G35" s="66"/>
      <c r="H35" s="68"/>
      <c r="I35" s="52"/>
      <c r="J35" s="68"/>
      <c r="K35" s="68"/>
      <c r="L35" s="68"/>
      <c r="M35" s="67"/>
      <c r="N35" s="68"/>
      <c r="O35" s="68"/>
      <c r="P35" s="68"/>
      <c r="Q35" s="68"/>
      <c r="R35" s="68"/>
      <c r="S35" s="11"/>
      <c r="T35" s="104"/>
      <c r="U35" s="104"/>
      <c r="V35" s="67"/>
      <c r="W35" s="77"/>
      <c r="X35" s="77"/>
      <c r="Y35" s="77"/>
      <c r="Z35" s="68"/>
      <c r="AA35" s="77"/>
      <c r="AB35" s="77"/>
      <c r="AC35" s="68"/>
      <c r="AD35" s="67"/>
      <c r="AE35" s="67"/>
      <c r="AF35" s="67"/>
      <c r="AG35" s="67"/>
      <c r="AH35" s="71"/>
      <c r="AI35" s="71"/>
      <c r="AJ35" s="71"/>
      <c r="AK35" s="104"/>
      <c r="AL35" s="77"/>
      <c r="AM35" s="77"/>
      <c r="AN35" s="77"/>
    </row>
    <row r="36" spans="1:40" x14ac:dyDescent="0.25">
      <c r="A36" s="52"/>
      <c r="B36" s="70"/>
      <c r="C36" s="52"/>
      <c r="D36" s="66"/>
      <c r="E36" s="66"/>
      <c r="F36" s="66"/>
      <c r="G36" s="66"/>
      <c r="H36" s="68"/>
      <c r="I36" s="52"/>
      <c r="J36" s="68"/>
      <c r="K36" s="68"/>
      <c r="L36" s="68"/>
      <c r="M36" s="67"/>
      <c r="N36" s="68"/>
      <c r="O36" s="68"/>
      <c r="P36" s="68"/>
      <c r="Q36" s="68"/>
      <c r="R36" s="68"/>
      <c r="S36" s="11"/>
      <c r="T36" s="104"/>
      <c r="U36" s="104"/>
      <c r="V36" s="67"/>
      <c r="W36" s="77"/>
      <c r="X36" s="77"/>
      <c r="Y36" s="77"/>
      <c r="Z36" s="68"/>
      <c r="AA36" s="77"/>
      <c r="AB36" s="77"/>
      <c r="AC36" s="68"/>
      <c r="AD36" s="67"/>
      <c r="AE36" s="67"/>
      <c r="AF36" s="67"/>
      <c r="AG36" s="67"/>
      <c r="AH36" s="71"/>
      <c r="AI36" s="71"/>
      <c r="AJ36" s="71"/>
      <c r="AK36" s="104"/>
      <c r="AL36" s="77"/>
      <c r="AM36" s="77"/>
      <c r="AN36" s="77"/>
    </row>
    <row r="37" spans="1:40" x14ac:dyDescent="0.25">
      <c r="A37" s="52"/>
      <c r="B37" s="70"/>
      <c r="C37" s="52"/>
      <c r="D37" s="66"/>
      <c r="E37" s="66"/>
      <c r="F37" s="66"/>
      <c r="G37" s="66"/>
      <c r="H37" s="68"/>
      <c r="I37" s="52"/>
      <c r="J37" s="68"/>
      <c r="K37" s="68"/>
      <c r="L37" s="68"/>
      <c r="M37" s="67"/>
      <c r="N37" s="68"/>
      <c r="O37" s="68"/>
      <c r="P37" s="68"/>
      <c r="Q37" s="68"/>
      <c r="R37" s="68"/>
      <c r="S37" s="11"/>
      <c r="T37" s="104"/>
      <c r="U37" s="104"/>
      <c r="V37" s="67"/>
      <c r="W37" s="77"/>
      <c r="X37" s="77"/>
      <c r="Y37" s="77"/>
      <c r="Z37" s="68"/>
      <c r="AA37" s="77"/>
      <c r="AB37" s="77"/>
      <c r="AC37" s="68"/>
      <c r="AD37" s="67"/>
      <c r="AE37" s="67"/>
      <c r="AF37" s="67"/>
      <c r="AG37" s="67"/>
      <c r="AH37" s="71"/>
      <c r="AI37" s="71"/>
      <c r="AJ37" s="71"/>
      <c r="AK37" s="104"/>
      <c r="AL37" s="77"/>
      <c r="AM37" s="77"/>
      <c r="AN37" s="77"/>
    </row>
    <row r="38" spans="1:40" x14ac:dyDescent="0.25">
      <c r="A38" s="52"/>
      <c r="B38" s="70"/>
      <c r="C38" s="52"/>
      <c r="D38" s="66"/>
      <c r="E38" s="66"/>
      <c r="F38" s="66"/>
      <c r="G38" s="66"/>
      <c r="H38" s="68"/>
      <c r="I38" s="52"/>
      <c r="J38" s="68"/>
      <c r="K38" s="68"/>
      <c r="L38" s="68"/>
      <c r="M38" s="67"/>
      <c r="N38" s="68"/>
      <c r="O38" s="68"/>
      <c r="P38" s="68"/>
      <c r="Q38" s="68"/>
      <c r="R38" s="68"/>
      <c r="S38" s="11"/>
      <c r="T38" s="104"/>
      <c r="U38" s="104"/>
      <c r="V38" s="67"/>
      <c r="W38" s="77"/>
      <c r="X38" s="77"/>
      <c r="Y38" s="77"/>
      <c r="Z38" s="68"/>
      <c r="AA38" s="77"/>
      <c r="AB38" s="77"/>
      <c r="AC38" s="68"/>
      <c r="AD38" s="67"/>
      <c r="AE38" s="67"/>
      <c r="AF38" s="67"/>
      <c r="AG38" s="67"/>
      <c r="AH38" s="71"/>
      <c r="AI38" s="71"/>
      <c r="AJ38" s="71"/>
      <c r="AK38" s="104"/>
      <c r="AL38" s="77"/>
      <c r="AM38" s="77"/>
      <c r="AN38" s="77"/>
    </row>
    <row r="39" spans="1:40" x14ac:dyDescent="0.25">
      <c r="A39" s="52"/>
      <c r="B39" s="70"/>
      <c r="C39" s="52"/>
      <c r="D39" s="66"/>
      <c r="E39" s="66"/>
      <c r="F39" s="66"/>
      <c r="G39" s="66"/>
      <c r="H39" s="68"/>
      <c r="I39" s="52"/>
      <c r="J39" s="68"/>
      <c r="K39" s="68"/>
      <c r="L39" s="68"/>
      <c r="M39" s="67"/>
      <c r="N39" s="68"/>
      <c r="O39" s="68"/>
      <c r="P39" s="68"/>
      <c r="Q39" s="68"/>
      <c r="R39" s="68"/>
      <c r="S39" s="11"/>
      <c r="T39" s="104"/>
      <c r="U39" s="104"/>
      <c r="V39" s="67"/>
      <c r="W39" s="77"/>
      <c r="X39" s="77"/>
      <c r="Y39" s="77"/>
      <c r="Z39" s="68"/>
      <c r="AA39" s="77"/>
      <c r="AB39" s="77"/>
      <c r="AC39" s="68"/>
      <c r="AD39" s="67"/>
      <c r="AE39" s="67"/>
      <c r="AF39" s="67"/>
      <c r="AG39" s="67"/>
      <c r="AH39" s="71"/>
      <c r="AI39" s="71"/>
      <c r="AJ39" s="71"/>
      <c r="AK39" s="104"/>
      <c r="AL39" s="77"/>
      <c r="AM39" s="77"/>
      <c r="AN39" s="77"/>
    </row>
    <row r="40" spans="1:40" x14ac:dyDescent="0.25">
      <c r="A40" s="52"/>
      <c r="B40" s="70"/>
      <c r="C40" s="52"/>
      <c r="D40" s="66"/>
      <c r="E40" s="66"/>
      <c r="F40" s="66"/>
      <c r="G40" s="66"/>
      <c r="H40" s="68"/>
      <c r="I40" s="52"/>
      <c r="J40" s="68"/>
      <c r="K40" s="68"/>
      <c r="L40" s="68"/>
      <c r="M40" s="67"/>
      <c r="N40" s="68"/>
      <c r="O40" s="68"/>
      <c r="P40" s="68"/>
      <c r="Q40" s="68"/>
      <c r="R40" s="68"/>
      <c r="S40" s="11"/>
      <c r="T40" s="104"/>
      <c r="U40" s="104"/>
      <c r="V40" s="67"/>
      <c r="W40" s="77"/>
      <c r="X40" s="77"/>
      <c r="Y40" s="77"/>
      <c r="Z40" s="68"/>
      <c r="AA40" s="77"/>
      <c r="AB40" s="77"/>
      <c r="AC40" s="68"/>
      <c r="AD40" s="67"/>
      <c r="AE40" s="67"/>
      <c r="AF40" s="67"/>
      <c r="AG40" s="67"/>
      <c r="AH40" s="71"/>
      <c r="AI40" s="71"/>
      <c r="AJ40" s="71"/>
      <c r="AK40" s="104"/>
      <c r="AL40" s="77"/>
      <c r="AM40" s="77"/>
      <c r="AN40" s="77"/>
    </row>
    <row r="41" spans="1:40" x14ac:dyDescent="0.25">
      <c r="A41" s="52"/>
      <c r="B41" s="70"/>
      <c r="C41" s="52"/>
      <c r="D41" s="66"/>
      <c r="E41" s="66"/>
      <c r="F41" s="66"/>
      <c r="G41" s="66"/>
      <c r="H41" s="68"/>
      <c r="I41" s="52"/>
      <c r="J41" s="68"/>
      <c r="K41" s="68"/>
      <c r="L41" s="68"/>
      <c r="M41" s="67"/>
      <c r="N41" s="68"/>
      <c r="O41" s="68"/>
      <c r="P41" s="68"/>
      <c r="Q41" s="68"/>
      <c r="R41" s="68"/>
      <c r="S41" s="11"/>
      <c r="T41" s="104"/>
      <c r="U41" s="104"/>
      <c r="V41" s="67"/>
      <c r="W41" s="77"/>
      <c r="X41" s="77"/>
      <c r="Y41" s="77"/>
      <c r="Z41" s="68"/>
      <c r="AA41" s="77"/>
      <c r="AB41" s="77"/>
      <c r="AC41" s="68"/>
      <c r="AD41" s="67"/>
      <c r="AE41" s="67"/>
      <c r="AF41" s="67"/>
      <c r="AG41" s="67"/>
      <c r="AH41" s="71"/>
      <c r="AI41" s="71"/>
      <c r="AJ41" s="71"/>
      <c r="AK41" s="104"/>
      <c r="AL41" s="77"/>
      <c r="AM41" s="77"/>
      <c r="AN41" s="77"/>
    </row>
    <row r="42" spans="1:40" x14ac:dyDescent="0.25">
      <c r="A42" s="52"/>
      <c r="B42" s="70"/>
      <c r="C42" s="52"/>
      <c r="D42" s="66"/>
      <c r="E42" s="66"/>
      <c r="F42" s="66"/>
      <c r="G42" s="66"/>
      <c r="H42" s="68"/>
      <c r="I42" s="52"/>
      <c r="J42" s="68"/>
      <c r="K42" s="68"/>
      <c r="L42" s="68"/>
      <c r="M42" s="67"/>
      <c r="N42" s="68"/>
      <c r="O42" s="68"/>
      <c r="P42" s="68"/>
      <c r="Q42" s="68"/>
      <c r="R42" s="68"/>
      <c r="S42" s="11"/>
      <c r="T42" s="104"/>
      <c r="U42" s="104"/>
      <c r="V42" s="67"/>
      <c r="W42" s="77"/>
      <c r="X42" s="77"/>
      <c r="Y42" s="77"/>
      <c r="Z42" s="68"/>
      <c r="AA42" s="77"/>
      <c r="AB42" s="77"/>
      <c r="AC42" s="68"/>
      <c r="AD42" s="67"/>
      <c r="AE42" s="67"/>
      <c r="AF42" s="67"/>
      <c r="AG42" s="67"/>
      <c r="AH42" s="71"/>
      <c r="AI42" s="71"/>
      <c r="AJ42" s="71"/>
      <c r="AK42" s="104"/>
      <c r="AL42" s="77"/>
      <c r="AM42" s="77"/>
      <c r="AN42" s="77"/>
    </row>
    <row r="43" spans="1:40" x14ac:dyDescent="0.25">
      <c r="A43" s="52"/>
      <c r="B43" s="70"/>
      <c r="C43" s="52"/>
      <c r="D43" s="66"/>
      <c r="E43" s="66"/>
      <c r="F43" s="66"/>
      <c r="G43" s="66"/>
      <c r="H43" s="68"/>
      <c r="I43" s="52"/>
      <c r="J43" s="68"/>
      <c r="K43" s="68"/>
      <c r="L43" s="68"/>
      <c r="M43" s="67"/>
      <c r="N43" s="68"/>
      <c r="O43" s="68"/>
      <c r="P43" s="68"/>
      <c r="Q43" s="68"/>
      <c r="R43" s="68"/>
      <c r="S43" s="11"/>
      <c r="T43" s="104"/>
      <c r="U43" s="104"/>
      <c r="V43" s="67"/>
      <c r="W43" s="77"/>
      <c r="X43" s="77"/>
      <c r="Y43" s="77"/>
      <c r="Z43" s="68"/>
      <c r="AA43" s="77"/>
      <c r="AB43" s="77"/>
      <c r="AC43" s="68"/>
      <c r="AD43" s="67"/>
      <c r="AE43" s="67"/>
      <c r="AF43" s="67"/>
      <c r="AG43" s="67"/>
      <c r="AH43" s="71"/>
      <c r="AI43" s="71"/>
      <c r="AJ43" s="71"/>
      <c r="AK43" s="104"/>
      <c r="AL43" s="77"/>
      <c r="AM43" s="77"/>
      <c r="AN43" s="77"/>
    </row>
    <row r="44" spans="1:40" x14ac:dyDescent="0.25">
      <c r="A44" s="52"/>
      <c r="B44" s="70"/>
      <c r="C44" s="52"/>
      <c r="D44" s="66"/>
      <c r="E44" s="66"/>
      <c r="F44" s="66"/>
      <c r="G44" s="66"/>
      <c r="H44" s="68"/>
      <c r="I44" s="52"/>
      <c r="J44" s="68"/>
      <c r="K44" s="68"/>
      <c r="L44" s="68"/>
      <c r="M44" s="67"/>
      <c r="N44" s="68"/>
      <c r="O44" s="68"/>
      <c r="P44" s="68"/>
      <c r="Q44" s="68"/>
      <c r="R44" s="68"/>
      <c r="S44" s="11"/>
      <c r="T44" s="104"/>
      <c r="U44" s="104"/>
      <c r="V44" s="67"/>
      <c r="W44" s="77"/>
      <c r="X44" s="77"/>
      <c r="Y44" s="77"/>
      <c r="Z44" s="68"/>
      <c r="AA44" s="77"/>
      <c r="AB44" s="77"/>
      <c r="AC44" s="68"/>
      <c r="AD44" s="67"/>
      <c r="AE44" s="67"/>
      <c r="AF44" s="67"/>
      <c r="AG44" s="67"/>
      <c r="AH44" s="71"/>
      <c r="AI44" s="71"/>
      <c r="AJ44" s="71"/>
      <c r="AK44" s="104"/>
      <c r="AL44" s="77"/>
      <c r="AM44" s="77"/>
      <c r="AN44" s="77"/>
    </row>
    <row r="45" spans="1:40" x14ac:dyDescent="0.25">
      <c r="A45" s="52"/>
      <c r="B45" s="70"/>
      <c r="C45" s="52"/>
      <c r="D45" s="66"/>
      <c r="E45" s="66"/>
      <c r="F45" s="66"/>
      <c r="G45" s="66"/>
      <c r="H45" s="68"/>
      <c r="I45" s="52"/>
      <c r="J45" s="68"/>
      <c r="K45" s="68"/>
      <c r="L45" s="68"/>
      <c r="M45" s="67"/>
      <c r="N45" s="68"/>
      <c r="O45" s="68"/>
      <c r="P45" s="68"/>
      <c r="Q45" s="68"/>
      <c r="R45" s="68"/>
      <c r="S45" s="11"/>
      <c r="T45" s="104"/>
      <c r="U45" s="104"/>
      <c r="V45" s="67"/>
      <c r="W45" s="77"/>
      <c r="X45" s="77"/>
      <c r="Y45" s="77"/>
      <c r="Z45" s="68"/>
      <c r="AA45" s="77"/>
      <c r="AB45" s="77"/>
      <c r="AC45" s="68"/>
      <c r="AD45" s="67"/>
      <c r="AE45" s="67"/>
      <c r="AF45" s="67"/>
      <c r="AG45" s="67"/>
      <c r="AH45" s="71"/>
      <c r="AI45" s="71"/>
      <c r="AJ45" s="71"/>
      <c r="AK45" s="104"/>
      <c r="AL45" s="77"/>
      <c r="AM45" s="77"/>
      <c r="AN45" s="77"/>
    </row>
    <row r="46" spans="1:40" x14ac:dyDescent="0.25">
      <c r="A46" s="52"/>
      <c r="B46" s="70"/>
      <c r="C46" s="52"/>
      <c r="D46" s="66"/>
      <c r="E46" s="66"/>
      <c r="F46" s="66"/>
      <c r="G46" s="66"/>
      <c r="H46" s="68"/>
      <c r="I46" s="52"/>
      <c r="J46" s="68"/>
      <c r="K46" s="68"/>
      <c r="L46" s="68"/>
      <c r="M46" s="67"/>
      <c r="N46" s="68"/>
      <c r="O46" s="68"/>
      <c r="P46" s="68"/>
      <c r="Q46" s="68"/>
      <c r="R46" s="68"/>
      <c r="S46" s="11"/>
      <c r="T46" s="104"/>
      <c r="U46" s="104"/>
      <c r="V46" s="67"/>
      <c r="W46" s="77"/>
      <c r="X46" s="77"/>
      <c r="Y46" s="77"/>
      <c r="Z46" s="68"/>
      <c r="AA46" s="77"/>
      <c r="AB46" s="77"/>
      <c r="AC46" s="68"/>
      <c r="AD46" s="67"/>
      <c r="AE46" s="67"/>
      <c r="AF46" s="67"/>
      <c r="AG46" s="67"/>
      <c r="AH46" s="71"/>
      <c r="AI46" s="71"/>
      <c r="AJ46" s="71"/>
      <c r="AK46" s="104"/>
      <c r="AL46" s="77"/>
      <c r="AM46" s="77"/>
      <c r="AN46" s="77"/>
    </row>
    <row r="47" spans="1:40" x14ac:dyDescent="0.25">
      <c r="A47" s="52"/>
      <c r="B47" s="70"/>
      <c r="C47" s="52"/>
      <c r="D47" s="66"/>
      <c r="E47" s="66"/>
      <c r="F47" s="66"/>
      <c r="G47" s="66"/>
      <c r="H47" s="68"/>
      <c r="I47" s="52"/>
      <c r="J47" s="68"/>
      <c r="K47" s="68"/>
      <c r="L47" s="68"/>
      <c r="M47" s="67"/>
      <c r="N47" s="68"/>
      <c r="O47" s="68"/>
      <c r="P47" s="68"/>
      <c r="Q47" s="68"/>
      <c r="R47" s="68"/>
      <c r="S47" s="11"/>
      <c r="T47" s="104"/>
      <c r="U47" s="104"/>
      <c r="V47" s="67"/>
      <c r="W47" s="77"/>
      <c r="X47" s="77"/>
      <c r="Y47" s="77"/>
      <c r="Z47" s="68"/>
      <c r="AA47" s="77"/>
      <c r="AB47" s="77"/>
      <c r="AC47" s="68"/>
      <c r="AD47" s="67"/>
      <c r="AE47" s="67"/>
      <c r="AF47" s="67"/>
      <c r="AG47" s="67"/>
      <c r="AH47" s="71"/>
      <c r="AI47" s="71"/>
      <c r="AJ47" s="71"/>
      <c r="AK47" s="104"/>
      <c r="AL47" s="77"/>
      <c r="AM47" s="77"/>
      <c r="AN47" s="77"/>
    </row>
    <row r="48" spans="1:40" x14ac:dyDescent="0.25">
      <c r="A48" s="52"/>
      <c r="B48" s="70"/>
      <c r="C48" s="52"/>
      <c r="D48" s="66"/>
      <c r="E48" s="66"/>
      <c r="F48" s="66"/>
      <c r="G48" s="66"/>
      <c r="H48" s="68"/>
      <c r="I48" s="52"/>
      <c r="J48" s="68"/>
      <c r="K48" s="68"/>
      <c r="L48" s="68"/>
      <c r="M48" s="67"/>
      <c r="N48" s="68"/>
      <c r="O48" s="68"/>
      <c r="P48" s="68"/>
      <c r="Q48" s="68"/>
      <c r="R48" s="68"/>
      <c r="S48" s="11"/>
      <c r="T48" s="104"/>
      <c r="U48" s="104"/>
      <c r="V48" s="67"/>
      <c r="W48" s="77"/>
      <c r="X48" s="77"/>
      <c r="Y48" s="77"/>
      <c r="Z48" s="68"/>
      <c r="AA48" s="77"/>
      <c r="AB48" s="77"/>
      <c r="AC48" s="68"/>
      <c r="AD48" s="67"/>
      <c r="AE48" s="67"/>
      <c r="AF48" s="67"/>
      <c r="AG48" s="67"/>
      <c r="AH48" s="71"/>
      <c r="AI48" s="71"/>
      <c r="AJ48" s="71"/>
      <c r="AK48" s="104"/>
      <c r="AL48" s="77"/>
      <c r="AM48" s="77"/>
      <c r="AN48" s="77"/>
    </row>
    <row r="49" spans="1:40" x14ac:dyDescent="0.25">
      <c r="A49" s="52"/>
      <c r="B49" s="70"/>
      <c r="C49" s="52"/>
      <c r="D49" s="66"/>
      <c r="E49" s="66"/>
      <c r="F49" s="66"/>
      <c r="G49" s="66"/>
      <c r="H49" s="68"/>
      <c r="I49" s="52"/>
      <c r="J49" s="68"/>
      <c r="K49" s="68"/>
      <c r="L49" s="68"/>
      <c r="M49" s="67"/>
      <c r="N49" s="68"/>
      <c r="O49" s="68"/>
      <c r="P49" s="68"/>
      <c r="Q49" s="68"/>
      <c r="R49" s="68"/>
      <c r="S49" s="11"/>
      <c r="T49" s="104"/>
      <c r="U49" s="104"/>
      <c r="V49" s="67"/>
      <c r="W49" s="77"/>
      <c r="X49" s="77"/>
      <c r="Y49" s="77"/>
      <c r="Z49" s="68"/>
      <c r="AA49" s="77"/>
      <c r="AB49" s="77"/>
      <c r="AC49" s="68"/>
      <c r="AD49" s="67"/>
      <c r="AE49" s="67"/>
      <c r="AF49" s="67"/>
      <c r="AG49" s="67"/>
      <c r="AH49" s="71"/>
      <c r="AI49" s="71"/>
      <c r="AJ49" s="71"/>
      <c r="AK49" s="104"/>
      <c r="AL49" s="77"/>
      <c r="AM49" s="77"/>
      <c r="AN49" s="77"/>
    </row>
    <row r="50" spans="1:40" x14ac:dyDescent="0.25">
      <c r="A50" s="52"/>
      <c r="B50" s="70"/>
      <c r="C50" s="52"/>
      <c r="D50" s="66"/>
      <c r="E50" s="66"/>
      <c r="F50" s="66"/>
      <c r="G50" s="66"/>
      <c r="H50" s="68"/>
      <c r="I50" s="52"/>
      <c r="J50" s="68"/>
      <c r="K50" s="68"/>
      <c r="L50" s="68"/>
      <c r="M50" s="67"/>
      <c r="N50" s="68"/>
      <c r="O50" s="68"/>
      <c r="P50" s="68"/>
      <c r="Q50" s="68"/>
      <c r="R50" s="68"/>
      <c r="S50" s="11"/>
      <c r="T50" s="104"/>
      <c r="U50" s="104"/>
      <c r="V50" s="67"/>
      <c r="W50" s="77"/>
      <c r="X50" s="77"/>
      <c r="Y50" s="77"/>
      <c r="Z50" s="68"/>
      <c r="AA50" s="77"/>
      <c r="AB50" s="77"/>
      <c r="AC50" s="68"/>
      <c r="AD50" s="67"/>
      <c r="AE50" s="67"/>
      <c r="AF50" s="67"/>
      <c r="AG50" s="67"/>
      <c r="AH50" s="71"/>
      <c r="AI50" s="71"/>
      <c r="AJ50" s="71"/>
      <c r="AK50" s="104"/>
      <c r="AL50" s="77"/>
      <c r="AM50" s="77"/>
      <c r="AN50" s="77"/>
    </row>
    <row r="51" spans="1:40" x14ac:dyDescent="0.25">
      <c r="A51" s="52"/>
      <c r="B51" s="70"/>
      <c r="C51" s="52"/>
      <c r="D51" s="66"/>
      <c r="E51" s="66"/>
      <c r="F51" s="66"/>
      <c r="G51" s="66"/>
      <c r="H51" s="68"/>
      <c r="I51" s="52"/>
      <c r="J51" s="68"/>
      <c r="K51" s="68"/>
      <c r="L51" s="68"/>
      <c r="M51" s="67"/>
      <c r="N51" s="68"/>
      <c r="O51" s="68"/>
      <c r="P51" s="68"/>
      <c r="Q51" s="68"/>
      <c r="R51" s="68"/>
      <c r="S51" s="11"/>
      <c r="T51" s="104"/>
      <c r="U51" s="104"/>
      <c r="V51" s="67"/>
      <c r="W51" s="77"/>
      <c r="X51" s="77"/>
      <c r="Y51" s="77"/>
      <c r="Z51" s="68"/>
      <c r="AA51" s="77"/>
      <c r="AB51" s="77"/>
      <c r="AC51" s="68"/>
      <c r="AD51" s="67"/>
      <c r="AE51" s="67"/>
      <c r="AF51" s="67"/>
      <c r="AG51" s="67"/>
      <c r="AH51" s="71"/>
      <c r="AI51" s="71"/>
      <c r="AJ51" s="71"/>
      <c r="AK51" s="104"/>
      <c r="AL51" s="77"/>
      <c r="AM51" s="77"/>
      <c r="AN51" s="77"/>
    </row>
    <row r="52" spans="1:40" x14ac:dyDescent="0.25">
      <c r="A52" s="52"/>
      <c r="B52" s="70"/>
      <c r="C52" s="52"/>
      <c r="D52" s="66"/>
      <c r="E52" s="66"/>
      <c r="F52" s="66"/>
      <c r="G52" s="66"/>
      <c r="H52" s="68"/>
      <c r="I52" s="52"/>
      <c r="J52" s="68"/>
      <c r="K52" s="68"/>
      <c r="L52" s="68"/>
      <c r="M52" s="67"/>
      <c r="N52" s="68"/>
      <c r="O52" s="68"/>
      <c r="P52" s="68"/>
      <c r="Q52" s="68"/>
      <c r="R52" s="68"/>
      <c r="S52" s="11"/>
      <c r="T52" s="104"/>
      <c r="U52" s="104"/>
      <c r="V52" s="67"/>
      <c r="W52" s="77"/>
      <c r="X52" s="77"/>
      <c r="Y52" s="77"/>
      <c r="Z52" s="68"/>
      <c r="AA52" s="77"/>
      <c r="AB52" s="77"/>
      <c r="AC52" s="68"/>
      <c r="AD52" s="67"/>
      <c r="AE52" s="67"/>
      <c r="AF52" s="67"/>
      <c r="AG52" s="67"/>
      <c r="AH52" s="71"/>
      <c r="AI52" s="71"/>
      <c r="AJ52" s="71"/>
      <c r="AK52" s="104"/>
      <c r="AL52" s="77"/>
      <c r="AM52" s="77"/>
      <c r="AN52" s="77"/>
    </row>
    <row r="53" spans="1:40" x14ac:dyDescent="0.25">
      <c r="A53" s="52"/>
      <c r="B53" s="70"/>
      <c r="C53" s="52"/>
      <c r="D53" s="66"/>
      <c r="E53" s="66"/>
      <c r="F53" s="66"/>
      <c r="G53" s="66"/>
      <c r="H53" s="68"/>
      <c r="I53" s="52"/>
      <c r="J53" s="68"/>
      <c r="K53" s="68"/>
      <c r="L53" s="68"/>
      <c r="M53" s="67"/>
      <c r="N53" s="68"/>
      <c r="O53" s="68"/>
      <c r="P53" s="68"/>
      <c r="Q53" s="68"/>
      <c r="R53" s="68"/>
      <c r="S53" s="11"/>
      <c r="T53" s="104"/>
      <c r="U53" s="104"/>
      <c r="V53" s="67"/>
      <c r="W53" s="77"/>
      <c r="X53" s="77"/>
      <c r="Y53" s="77"/>
      <c r="Z53" s="68"/>
      <c r="AA53" s="77"/>
      <c r="AB53" s="77"/>
      <c r="AC53" s="68"/>
      <c r="AD53" s="67"/>
      <c r="AE53" s="67"/>
      <c r="AF53" s="67"/>
      <c r="AG53" s="67"/>
      <c r="AH53" s="71"/>
      <c r="AI53" s="71"/>
      <c r="AJ53" s="71"/>
      <c r="AK53" s="104"/>
      <c r="AL53" s="77"/>
      <c r="AM53" s="77"/>
      <c r="AN53" s="77"/>
    </row>
    <row r="54" spans="1:40" x14ac:dyDescent="0.25">
      <c r="A54" s="52"/>
      <c r="B54" s="70"/>
      <c r="C54" s="52"/>
      <c r="D54" s="66"/>
      <c r="E54" s="66"/>
      <c r="F54" s="66"/>
      <c r="G54" s="66"/>
      <c r="H54" s="68"/>
      <c r="I54" s="52"/>
      <c r="J54" s="68"/>
      <c r="K54" s="68"/>
      <c r="L54" s="68"/>
      <c r="M54" s="67"/>
      <c r="N54" s="68"/>
      <c r="O54" s="68"/>
      <c r="P54" s="68"/>
      <c r="Q54" s="68"/>
      <c r="R54" s="68"/>
      <c r="S54" s="11"/>
      <c r="T54" s="104"/>
      <c r="U54" s="104"/>
      <c r="V54" s="67"/>
      <c r="W54" s="77"/>
      <c r="X54" s="77"/>
      <c r="Y54" s="77"/>
      <c r="Z54" s="68"/>
      <c r="AA54" s="77"/>
      <c r="AB54" s="77"/>
      <c r="AC54" s="68"/>
      <c r="AD54" s="67"/>
      <c r="AE54" s="67"/>
      <c r="AF54" s="67"/>
      <c r="AG54" s="67"/>
      <c r="AH54" s="71"/>
      <c r="AI54" s="71"/>
      <c r="AJ54" s="71"/>
      <c r="AK54" s="104"/>
      <c r="AL54" s="77"/>
      <c r="AM54" s="77"/>
      <c r="AN54" s="77"/>
    </row>
    <row r="55" spans="1:40" x14ac:dyDescent="0.25">
      <c r="A55" s="52"/>
      <c r="B55" s="70"/>
      <c r="C55" s="52"/>
      <c r="D55" s="66"/>
      <c r="E55" s="66"/>
      <c r="F55" s="66"/>
      <c r="G55" s="66"/>
      <c r="H55" s="68"/>
      <c r="I55" s="52"/>
      <c r="J55" s="68"/>
      <c r="K55" s="68"/>
      <c r="L55" s="68"/>
      <c r="M55" s="67"/>
      <c r="N55" s="68"/>
      <c r="O55" s="68"/>
      <c r="P55" s="68"/>
      <c r="Q55" s="68"/>
      <c r="R55" s="68"/>
      <c r="S55" s="11"/>
      <c r="T55" s="104"/>
      <c r="U55" s="104"/>
      <c r="V55" s="67"/>
      <c r="W55" s="77"/>
      <c r="X55" s="77"/>
      <c r="Y55" s="77"/>
      <c r="Z55" s="68"/>
      <c r="AA55" s="77"/>
      <c r="AB55" s="77"/>
      <c r="AC55" s="68"/>
      <c r="AD55" s="67"/>
      <c r="AE55" s="67"/>
      <c r="AF55" s="67"/>
      <c r="AG55" s="67"/>
      <c r="AH55" s="71"/>
      <c r="AI55" s="71"/>
      <c r="AJ55" s="71"/>
      <c r="AK55" s="104"/>
      <c r="AL55" s="77"/>
      <c r="AM55" s="77"/>
      <c r="AN55" s="77"/>
    </row>
    <row r="56" spans="1:40" x14ac:dyDescent="0.25">
      <c r="A56" s="52"/>
      <c r="B56" s="70"/>
      <c r="C56" s="52"/>
      <c r="D56" s="66"/>
      <c r="E56" s="66"/>
      <c r="F56" s="66"/>
      <c r="G56" s="66"/>
      <c r="H56" s="68"/>
      <c r="I56" s="52"/>
      <c r="J56" s="68"/>
      <c r="K56" s="68"/>
      <c r="L56" s="68"/>
      <c r="M56" s="67"/>
      <c r="N56" s="68"/>
      <c r="O56" s="68"/>
      <c r="P56" s="68"/>
      <c r="Q56" s="68"/>
      <c r="R56" s="68"/>
      <c r="S56" s="11"/>
      <c r="T56" s="104"/>
      <c r="U56" s="104"/>
      <c r="V56" s="67"/>
      <c r="W56" s="77"/>
      <c r="X56" s="77"/>
      <c r="Y56" s="77"/>
      <c r="Z56" s="68"/>
      <c r="AA56" s="77"/>
      <c r="AB56" s="77"/>
      <c r="AC56" s="68"/>
      <c r="AD56" s="67"/>
      <c r="AE56" s="67"/>
      <c r="AF56" s="67"/>
      <c r="AG56" s="67"/>
      <c r="AH56" s="71"/>
      <c r="AI56" s="71"/>
      <c r="AJ56" s="71"/>
      <c r="AK56" s="104"/>
      <c r="AL56" s="77"/>
      <c r="AM56" s="77"/>
      <c r="AN56" s="77"/>
    </row>
    <row r="57" spans="1:40" x14ac:dyDescent="0.25">
      <c r="A57" s="52"/>
      <c r="B57" s="70"/>
      <c r="C57" s="52"/>
      <c r="D57" s="66"/>
      <c r="E57" s="66"/>
      <c r="F57" s="66"/>
      <c r="G57" s="66"/>
      <c r="H57" s="68"/>
      <c r="I57" s="52"/>
      <c r="J57" s="68"/>
      <c r="K57" s="68"/>
      <c r="L57" s="68"/>
      <c r="M57" s="67"/>
      <c r="N57" s="68"/>
      <c r="O57" s="68"/>
      <c r="P57" s="68"/>
      <c r="Q57" s="68"/>
      <c r="R57" s="68"/>
      <c r="S57" s="11"/>
      <c r="T57" s="104"/>
      <c r="U57" s="104"/>
      <c r="V57" s="67"/>
      <c r="W57" s="77"/>
      <c r="X57" s="77"/>
      <c r="Y57" s="77"/>
      <c r="Z57" s="68"/>
      <c r="AA57" s="77"/>
      <c r="AB57" s="77"/>
      <c r="AC57" s="68"/>
      <c r="AD57" s="67"/>
      <c r="AE57" s="67"/>
      <c r="AF57" s="67"/>
      <c r="AG57" s="67"/>
      <c r="AH57" s="71"/>
      <c r="AI57" s="71"/>
      <c r="AJ57" s="71"/>
      <c r="AK57" s="104"/>
      <c r="AL57" s="77"/>
      <c r="AM57" s="77"/>
      <c r="AN57" s="77"/>
    </row>
    <row r="58" spans="1:40" x14ac:dyDescent="0.25">
      <c r="A58" s="52"/>
      <c r="B58" s="70"/>
      <c r="C58" s="52"/>
      <c r="D58" s="66"/>
      <c r="E58" s="66"/>
      <c r="F58" s="66"/>
      <c r="G58" s="66"/>
      <c r="H58" s="68"/>
      <c r="I58" s="52"/>
      <c r="J58" s="68"/>
      <c r="K58" s="68"/>
      <c r="L58" s="68"/>
      <c r="M58" s="67"/>
      <c r="N58" s="68"/>
      <c r="O58" s="68"/>
      <c r="P58" s="68"/>
      <c r="Q58" s="68"/>
      <c r="R58" s="68"/>
      <c r="S58" s="11"/>
      <c r="T58" s="104"/>
      <c r="U58" s="104"/>
      <c r="V58" s="67"/>
      <c r="W58" s="77"/>
      <c r="X58" s="77"/>
      <c r="Y58" s="77"/>
      <c r="Z58" s="68"/>
      <c r="AA58" s="77"/>
      <c r="AB58" s="77"/>
      <c r="AC58" s="68"/>
      <c r="AD58" s="67"/>
      <c r="AE58" s="67"/>
      <c r="AF58" s="67"/>
      <c r="AG58" s="67"/>
      <c r="AH58" s="71"/>
      <c r="AI58" s="71"/>
      <c r="AJ58" s="71"/>
      <c r="AK58" s="104"/>
      <c r="AL58" s="77"/>
      <c r="AM58" s="77"/>
      <c r="AN58" s="77"/>
    </row>
    <row r="59" spans="1:40" x14ac:dyDescent="0.25">
      <c r="A59" s="52"/>
      <c r="B59" s="70"/>
      <c r="C59" s="52"/>
      <c r="D59" s="66"/>
      <c r="E59" s="66"/>
      <c r="F59" s="66"/>
      <c r="G59" s="66"/>
      <c r="H59" s="68"/>
      <c r="I59" s="52"/>
      <c r="J59" s="68"/>
      <c r="K59" s="68"/>
      <c r="L59" s="68"/>
      <c r="M59" s="67"/>
      <c r="N59" s="68"/>
      <c r="O59" s="68"/>
      <c r="P59" s="68"/>
      <c r="Q59" s="68"/>
      <c r="R59" s="68"/>
      <c r="S59" s="11"/>
      <c r="T59" s="104"/>
      <c r="U59" s="104"/>
      <c r="V59" s="67"/>
      <c r="W59" s="77"/>
      <c r="X59" s="77"/>
      <c r="Y59" s="77"/>
      <c r="Z59" s="68"/>
      <c r="AA59" s="77"/>
      <c r="AB59" s="77"/>
      <c r="AC59" s="68"/>
      <c r="AD59" s="67"/>
      <c r="AE59" s="67"/>
      <c r="AF59" s="67"/>
      <c r="AG59" s="67"/>
      <c r="AH59" s="71"/>
      <c r="AI59" s="71"/>
      <c r="AJ59" s="71"/>
      <c r="AK59" s="104"/>
      <c r="AL59" s="77"/>
      <c r="AM59" s="77"/>
      <c r="AN59" s="77"/>
    </row>
    <row r="60" spans="1:40" x14ac:dyDescent="0.25">
      <c r="A60" s="52"/>
      <c r="B60" s="70"/>
      <c r="C60" s="52"/>
      <c r="D60" s="66"/>
      <c r="E60" s="66"/>
      <c r="F60" s="66"/>
      <c r="G60" s="66"/>
      <c r="H60" s="68"/>
      <c r="I60" s="52"/>
      <c r="J60" s="68"/>
      <c r="K60" s="68"/>
      <c r="L60" s="68"/>
      <c r="M60" s="67"/>
      <c r="N60" s="68"/>
      <c r="O60" s="68"/>
      <c r="P60" s="68"/>
      <c r="Q60" s="68"/>
      <c r="R60" s="68"/>
      <c r="S60" s="11"/>
      <c r="T60" s="104"/>
      <c r="U60" s="104"/>
      <c r="V60" s="67"/>
      <c r="W60" s="77"/>
      <c r="X60" s="77"/>
      <c r="Y60" s="77"/>
      <c r="Z60" s="68"/>
      <c r="AA60" s="77"/>
      <c r="AB60" s="77"/>
      <c r="AC60" s="68"/>
      <c r="AD60" s="67"/>
      <c r="AE60" s="67"/>
      <c r="AF60" s="67"/>
      <c r="AG60" s="67"/>
      <c r="AH60" s="71"/>
      <c r="AI60" s="71"/>
      <c r="AJ60" s="71"/>
      <c r="AK60" s="104"/>
      <c r="AL60" s="77"/>
      <c r="AM60" s="77"/>
      <c r="AN60" s="77"/>
    </row>
    <row r="61" spans="1:40" x14ac:dyDescent="0.25">
      <c r="A61" s="52"/>
      <c r="B61" s="70"/>
      <c r="C61" s="52"/>
      <c r="D61" s="66"/>
      <c r="E61" s="66"/>
      <c r="F61" s="66"/>
      <c r="G61" s="66"/>
      <c r="H61" s="68"/>
      <c r="I61" s="52"/>
      <c r="J61" s="68"/>
      <c r="K61" s="68"/>
      <c r="L61" s="68"/>
      <c r="M61" s="67"/>
      <c r="N61" s="68"/>
      <c r="O61" s="68"/>
      <c r="P61" s="68"/>
      <c r="Q61" s="68"/>
      <c r="R61" s="68"/>
      <c r="S61" s="11"/>
      <c r="T61" s="104"/>
      <c r="U61" s="104"/>
      <c r="V61" s="67"/>
      <c r="W61" s="77"/>
      <c r="X61" s="77"/>
      <c r="Y61" s="77"/>
      <c r="Z61" s="68"/>
      <c r="AA61" s="77"/>
      <c r="AB61" s="77"/>
      <c r="AC61" s="68"/>
      <c r="AD61" s="67"/>
      <c r="AE61" s="67"/>
      <c r="AF61" s="67"/>
      <c r="AG61" s="67"/>
      <c r="AH61" s="71"/>
      <c r="AI61" s="71"/>
      <c r="AJ61" s="71"/>
      <c r="AK61" s="104"/>
      <c r="AL61" s="77"/>
      <c r="AM61" s="77"/>
      <c r="AN61" s="77"/>
    </row>
    <row r="62" spans="1:40" x14ac:dyDescent="0.25">
      <c r="A62" s="52"/>
      <c r="B62" s="70"/>
      <c r="C62" s="52"/>
      <c r="D62" s="66"/>
      <c r="E62" s="66"/>
      <c r="F62" s="66"/>
      <c r="G62" s="66"/>
      <c r="H62" s="68"/>
      <c r="I62" s="52"/>
      <c r="J62" s="68"/>
      <c r="K62" s="68"/>
      <c r="L62" s="68"/>
      <c r="M62" s="67"/>
      <c r="N62" s="68"/>
      <c r="O62" s="68"/>
      <c r="P62" s="68"/>
      <c r="Q62" s="68"/>
      <c r="R62" s="68"/>
      <c r="S62" s="11"/>
      <c r="T62" s="104"/>
      <c r="U62" s="104"/>
      <c r="V62" s="67"/>
      <c r="W62" s="77"/>
      <c r="X62" s="77"/>
      <c r="Y62" s="77"/>
      <c r="Z62" s="68"/>
      <c r="AA62" s="77"/>
      <c r="AB62" s="77"/>
      <c r="AC62" s="68"/>
      <c r="AD62" s="67"/>
      <c r="AE62" s="67"/>
      <c r="AF62" s="67"/>
      <c r="AG62" s="67"/>
      <c r="AH62" s="71"/>
      <c r="AI62" s="71"/>
      <c r="AJ62" s="71"/>
      <c r="AK62" s="104"/>
      <c r="AL62" s="77"/>
      <c r="AM62" s="77"/>
      <c r="AN62" s="77"/>
    </row>
    <row r="63" spans="1:40" x14ac:dyDescent="0.25">
      <c r="A63" s="52"/>
      <c r="B63" s="70"/>
      <c r="C63" s="52"/>
      <c r="D63" s="66"/>
      <c r="E63" s="66"/>
      <c r="F63" s="66"/>
      <c r="G63" s="66"/>
      <c r="H63" s="68"/>
      <c r="I63" s="52"/>
      <c r="J63" s="68"/>
      <c r="K63" s="68"/>
      <c r="L63" s="68"/>
      <c r="M63" s="67"/>
      <c r="N63" s="68"/>
      <c r="O63" s="68"/>
      <c r="P63" s="68"/>
      <c r="Q63" s="68"/>
      <c r="R63" s="68"/>
      <c r="S63" s="11"/>
      <c r="T63" s="104"/>
      <c r="U63" s="104"/>
      <c r="V63" s="67"/>
      <c r="W63" s="77"/>
      <c r="X63" s="77"/>
      <c r="Y63" s="77"/>
      <c r="Z63" s="68"/>
      <c r="AA63" s="77"/>
      <c r="AB63" s="77"/>
      <c r="AC63" s="68"/>
      <c r="AD63" s="67"/>
      <c r="AE63" s="67"/>
      <c r="AF63" s="67"/>
      <c r="AG63" s="67"/>
      <c r="AH63" s="71"/>
      <c r="AI63" s="71"/>
      <c r="AJ63" s="71"/>
      <c r="AK63" s="104"/>
      <c r="AL63" s="77"/>
      <c r="AM63" s="77"/>
      <c r="AN63" s="77"/>
    </row>
    <row r="64" spans="1:40" x14ac:dyDescent="0.25">
      <c r="A64" s="52"/>
      <c r="B64" s="70"/>
      <c r="C64" s="52"/>
      <c r="D64" s="66"/>
      <c r="E64" s="66"/>
      <c r="F64" s="66"/>
      <c r="G64" s="66"/>
      <c r="H64" s="68"/>
      <c r="I64" s="52"/>
      <c r="J64" s="68"/>
      <c r="K64" s="68"/>
      <c r="L64" s="68"/>
      <c r="M64" s="67"/>
      <c r="N64" s="68"/>
      <c r="O64" s="68"/>
      <c r="P64" s="68"/>
      <c r="Q64" s="68"/>
      <c r="R64" s="68"/>
      <c r="S64" s="11"/>
      <c r="T64" s="104"/>
      <c r="U64" s="104"/>
      <c r="V64" s="67"/>
      <c r="W64" s="77"/>
      <c r="X64" s="77"/>
      <c r="Y64" s="77"/>
      <c r="Z64" s="68"/>
      <c r="AA64" s="77"/>
      <c r="AB64" s="77"/>
      <c r="AC64" s="68"/>
      <c r="AD64" s="67"/>
      <c r="AE64" s="67"/>
      <c r="AF64" s="67"/>
      <c r="AG64" s="67"/>
      <c r="AH64" s="71"/>
      <c r="AI64" s="71"/>
      <c r="AJ64" s="71"/>
      <c r="AK64" s="104"/>
      <c r="AL64" s="77"/>
      <c r="AM64" s="77"/>
      <c r="AN64" s="77"/>
    </row>
    <row r="65" spans="1:40" x14ac:dyDescent="0.25">
      <c r="A65" s="52"/>
      <c r="B65" s="70"/>
      <c r="C65" s="52"/>
      <c r="D65" s="66"/>
      <c r="E65" s="66"/>
      <c r="F65" s="66"/>
      <c r="G65" s="66"/>
      <c r="H65" s="68"/>
      <c r="I65" s="52"/>
      <c r="J65" s="68"/>
      <c r="K65" s="68"/>
      <c r="L65" s="68"/>
      <c r="M65" s="67"/>
      <c r="N65" s="68"/>
      <c r="O65" s="68"/>
      <c r="P65" s="68"/>
      <c r="Q65" s="68"/>
      <c r="R65" s="68"/>
      <c r="S65" s="11"/>
      <c r="T65" s="104"/>
      <c r="U65" s="104"/>
      <c r="V65" s="67"/>
      <c r="W65" s="77"/>
      <c r="X65" s="77"/>
      <c r="Y65" s="77"/>
      <c r="Z65" s="68"/>
      <c r="AA65" s="77"/>
      <c r="AB65" s="77"/>
      <c r="AC65" s="68"/>
      <c r="AD65" s="67"/>
      <c r="AE65" s="67"/>
      <c r="AF65" s="67"/>
      <c r="AG65" s="67"/>
      <c r="AH65" s="71"/>
      <c r="AI65" s="71"/>
      <c r="AJ65" s="71"/>
      <c r="AK65" s="104"/>
      <c r="AL65" s="77"/>
      <c r="AM65" s="77"/>
      <c r="AN65" s="77"/>
    </row>
    <row r="66" spans="1:40" x14ac:dyDescent="0.25">
      <c r="A66" s="52"/>
      <c r="B66" s="70"/>
      <c r="C66" s="52"/>
      <c r="D66" s="66"/>
      <c r="E66" s="66"/>
      <c r="F66" s="66"/>
      <c r="G66" s="66"/>
      <c r="H66" s="68"/>
      <c r="I66" s="52"/>
      <c r="J66" s="68"/>
      <c r="K66" s="68"/>
      <c r="L66" s="68"/>
      <c r="M66" s="67"/>
      <c r="N66" s="68"/>
      <c r="O66" s="68"/>
      <c r="P66" s="68"/>
      <c r="Q66" s="68"/>
      <c r="R66" s="68"/>
      <c r="S66" s="11"/>
      <c r="T66" s="104"/>
      <c r="U66" s="104"/>
      <c r="V66" s="67"/>
      <c r="W66" s="77"/>
      <c r="X66" s="77"/>
      <c r="Y66" s="77"/>
      <c r="Z66" s="68"/>
      <c r="AA66" s="77"/>
      <c r="AB66" s="77"/>
      <c r="AC66" s="68"/>
      <c r="AD66" s="67"/>
      <c r="AE66" s="67"/>
      <c r="AF66" s="67"/>
      <c r="AG66" s="67"/>
      <c r="AH66" s="71"/>
      <c r="AI66" s="71"/>
      <c r="AJ66" s="71"/>
      <c r="AK66" s="104"/>
      <c r="AL66" s="77"/>
      <c r="AM66" s="77"/>
      <c r="AN66" s="77"/>
    </row>
    <row r="67" spans="1:40" x14ac:dyDescent="0.25">
      <c r="A67" s="52"/>
      <c r="B67" s="70"/>
      <c r="C67" s="52"/>
      <c r="D67" s="66"/>
      <c r="E67" s="66"/>
      <c r="F67" s="66"/>
      <c r="G67" s="66"/>
      <c r="H67" s="68"/>
      <c r="I67" s="52"/>
      <c r="J67" s="68"/>
      <c r="K67" s="68"/>
      <c r="L67" s="68"/>
      <c r="M67" s="67"/>
      <c r="N67" s="68"/>
      <c r="O67" s="68"/>
      <c r="P67" s="68"/>
      <c r="Q67" s="68"/>
      <c r="R67" s="68"/>
      <c r="S67" s="11"/>
      <c r="T67" s="104"/>
      <c r="U67" s="104"/>
      <c r="V67" s="67"/>
      <c r="W67" s="77"/>
      <c r="X67" s="77"/>
      <c r="Y67" s="77"/>
      <c r="Z67" s="68"/>
      <c r="AA67" s="77"/>
      <c r="AB67" s="77"/>
      <c r="AC67" s="68"/>
      <c r="AD67" s="67"/>
      <c r="AE67" s="67"/>
      <c r="AF67" s="67"/>
      <c r="AG67" s="67"/>
      <c r="AH67" s="71"/>
      <c r="AI67" s="71"/>
      <c r="AJ67" s="71"/>
      <c r="AK67" s="104"/>
      <c r="AL67" s="77"/>
      <c r="AM67" s="77"/>
      <c r="AN67" s="77"/>
    </row>
    <row r="68" spans="1:40" x14ac:dyDescent="0.25">
      <c r="A68" s="52"/>
      <c r="B68" s="70"/>
      <c r="C68" s="52"/>
      <c r="D68" s="66"/>
      <c r="E68" s="66"/>
      <c r="F68" s="66"/>
      <c r="G68" s="66"/>
      <c r="H68" s="68"/>
      <c r="I68" s="52"/>
      <c r="J68" s="68"/>
      <c r="K68" s="68"/>
      <c r="L68" s="68"/>
      <c r="M68" s="67"/>
      <c r="N68" s="68"/>
      <c r="O68" s="68"/>
      <c r="P68" s="68"/>
      <c r="Q68" s="68"/>
      <c r="R68" s="68"/>
      <c r="S68" s="11"/>
      <c r="T68" s="104"/>
      <c r="U68" s="104"/>
      <c r="V68" s="67"/>
      <c r="W68" s="77"/>
      <c r="X68" s="77"/>
      <c r="Y68" s="77"/>
      <c r="Z68" s="68"/>
      <c r="AA68" s="77"/>
      <c r="AB68" s="77"/>
      <c r="AC68" s="68"/>
      <c r="AD68" s="67"/>
      <c r="AE68" s="67"/>
      <c r="AF68" s="67"/>
      <c r="AG68" s="67"/>
      <c r="AH68" s="71"/>
      <c r="AI68" s="71"/>
      <c r="AJ68" s="71"/>
      <c r="AK68" s="104"/>
      <c r="AL68" s="77"/>
      <c r="AM68" s="77"/>
      <c r="AN68" s="77"/>
    </row>
    <row r="69" spans="1:40" x14ac:dyDescent="0.25">
      <c r="A69" s="52"/>
      <c r="B69" s="70"/>
      <c r="C69" s="52"/>
      <c r="D69" s="66"/>
      <c r="E69" s="66"/>
      <c r="F69" s="66"/>
      <c r="G69" s="66"/>
      <c r="H69" s="68"/>
      <c r="I69" s="52"/>
      <c r="J69" s="68"/>
      <c r="K69" s="68"/>
      <c r="L69" s="68"/>
      <c r="M69" s="67"/>
      <c r="N69" s="68"/>
      <c r="O69" s="68"/>
      <c r="P69" s="68"/>
      <c r="Q69" s="68"/>
      <c r="R69" s="68"/>
      <c r="S69" s="11"/>
      <c r="T69" s="104"/>
      <c r="U69" s="104"/>
      <c r="V69" s="67"/>
      <c r="W69" s="77"/>
      <c r="X69" s="77"/>
      <c r="Y69" s="77"/>
      <c r="Z69" s="68"/>
      <c r="AA69" s="77"/>
      <c r="AB69" s="77"/>
      <c r="AC69" s="68"/>
      <c r="AD69" s="67"/>
      <c r="AE69" s="67"/>
      <c r="AF69" s="67"/>
      <c r="AG69" s="67"/>
      <c r="AH69" s="71"/>
      <c r="AI69" s="71"/>
      <c r="AJ69" s="71"/>
      <c r="AK69" s="104"/>
      <c r="AL69" s="77"/>
      <c r="AM69" s="77"/>
      <c r="AN69" s="77"/>
    </row>
    <row r="70" spans="1:40" x14ac:dyDescent="0.25">
      <c r="A70" s="52"/>
      <c r="B70" s="70"/>
      <c r="C70" s="52"/>
      <c r="D70" s="66"/>
      <c r="E70" s="66"/>
      <c r="F70" s="66"/>
      <c r="G70" s="66"/>
      <c r="H70" s="68"/>
      <c r="I70" s="52"/>
      <c r="J70" s="68"/>
      <c r="K70" s="68"/>
      <c r="L70" s="68"/>
      <c r="M70" s="67"/>
      <c r="N70" s="68"/>
      <c r="O70" s="68"/>
      <c r="P70" s="68"/>
      <c r="Q70" s="68"/>
      <c r="R70" s="68"/>
      <c r="S70" s="11"/>
      <c r="T70" s="104"/>
      <c r="U70" s="104"/>
      <c r="V70" s="67"/>
      <c r="W70" s="77"/>
      <c r="X70" s="77"/>
      <c r="Y70" s="77"/>
      <c r="Z70" s="68"/>
      <c r="AA70" s="77"/>
      <c r="AB70" s="77"/>
      <c r="AC70" s="68"/>
      <c r="AD70" s="67"/>
      <c r="AE70" s="67"/>
      <c r="AF70" s="67"/>
      <c r="AG70" s="67"/>
      <c r="AH70" s="71"/>
      <c r="AI70" s="71"/>
      <c r="AJ70" s="71"/>
      <c r="AK70" s="104"/>
      <c r="AL70" s="77"/>
      <c r="AM70" s="77"/>
      <c r="AN70" s="77"/>
    </row>
    <row r="71" spans="1:40" x14ac:dyDescent="0.25">
      <c r="A71" s="52"/>
      <c r="B71" s="70"/>
      <c r="C71" s="52"/>
      <c r="D71" s="66"/>
      <c r="E71" s="66"/>
      <c r="F71" s="66"/>
      <c r="G71" s="66"/>
      <c r="H71" s="68"/>
      <c r="I71" s="52"/>
      <c r="J71" s="68"/>
      <c r="K71" s="68"/>
      <c r="L71" s="68"/>
      <c r="M71" s="67"/>
      <c r="N71" s="68"/>
      <c r="O71" s="68"/>
      <c r="P71" s="68"/>
      <c r="Q71" s="68"/>
      <c r="R71" s="68"/>
      <c r="S71" s="11"/>
      <c r="T71" s="104"/>
      <c r="U71" s="104"/>
      <c r="V71" s="67"/>
      <c r="W71" s="77"/>
      <c r="X71" s="77"/>
      <c r="Y71" s="77"/>
      <c r="Z71" s="68"/>
      <c r="AA71" s="77"/>
      <c r="AB71" s="77"/>
      <c r="AC71" s="68"/>
      <c r="AD71" s="67"/>
      <c r="AE71" s="67"/>
      <c r="AF71" s="67"/>
      <c r="AG71" s="67"/>
      <c r="AH71" s="71"/>
      <c r="AI71" s="71"/>
      <c r="AJ71" s="71"/>
      <c r="AK71" s="104"/>
      <c r="AL71" s="77"/>
      <c r="AM71" s="77"/>
      <c r="AN71" s="77"/>
    </row>
    <row r="72" spans="1:40" x14ac:dyDescent="0.25">
      <c r="A72" s="52"/>
      <c r="B72" s="70"/>
      <c r="C72" s="52"/>
      <c r="D72" s="66"/>
      <c r="E72" s="66"/>
      <c r="F72" s="66"/>
      <c r="G72" s="66"/>
      <c r="H72" s="68"/>
      <c r="I72" s="52"/>
      <c r="J72" s="68"/>
      <c r="K72" s="68"/>
      <c r="L72" s="68"/>
      <c r="M72" s="67"/>
      <c r="N72" s="68"/>
      <c r="O72" s="68"/>
      <c r="P72" s="68"/>
      <c r="Q72" s="68"/>
      <c r="R72" s="68"/>
      <c r="S72" s="11"/>
      <c r="T72" s="104"/>
      <c r="U72" s="104"/>
      <c r="V72" s="67"/>
      <c r="W72" s="77"/>
      <c r="X72" s="77"/>
      <c r="Y72" s="77"/>
      <c r="Z72" s="68"/>
      <c r="AA72" s="77"/>
      <c r="AB72" s="77"/>
      <c r="AC72" s="68"/>
      <c r="AD72" s="67"/>
      <c r="AE72" s="67"/>
      <c r="AF72" s="67"/>
      <c r="AG72" s="67"/>
      <c r="AH72" s="71"/>
      <c r="AI72" s="71"/>
      <c r="AJ72" s="71"/>
      <c r="AK72" s="104"/>
      <c r="AL72" s="77"/>
      <c r="AM72" s="77"/>
      <c r="AN72" s="77"/>
    </row>
    <row r="73" spans="1:40" x14ac:dyDescent="0.25">
      <c r="A73" s="52"/>
      <c r="B73" s="70"/>
      <c r="C73" s="52"/>
      <c r="D73" s="66"/>
      <c r="E73" s="66"/>
      <c r="F73" s="66"/>
      <c r="G73" s="66"/>
      <c r="H73" s="68"/>
      <c r="I73" s="52"/>
      <c r="J73" s="68"/>
      <c r="K73" s="68"/>
      <c r="L73" s="68"/>
      <c r="M73" s="67"/>
      <c r="N73" s="68"/>
      <c r="O73" s="68"/>
      <c r="P73" s="68"/>
      <c r="Q73" s="68"/>
      <c r="R73" s="68"/>
      <c r="S73" s="11"/>
      <c r="T73" s="104"/>
      <c r="U73" s="104"/>
      <c r="V73" s="67"/>
      <c r="W73" s="77"/>
      <c r="X73" s="77"/>
      <c r="Y73" s="77"/>
      <c r="Z73" s="68"/>
      <c r="AA73" s="77"/>
      <c r="AB73" s="77"/>
      <c r="AC73" s="68"/>
      <c r="AD73" s="67"/>
      <c r="AE73" s="67"/>
      <c r="AF73" s="67"/>
      <c r="AG73" s="67"/>
      <c r="AH73" s="71"/>
      <c r="AI73" s="71"/>
      <c r="AJ73" s="71"/>
      <c r="AK73" s="104"/>
      <c r="AL73" s="77"/>
      <c r="AM73" s="77"/>
      <c r="AN73" s="77"/>
    </row>
    <row r="74" spans="1:40" x14ac:dyDescent="0.25">
      <c r="A74" s="52"/>
      <c r="B74" s="70"/>
      <c r="C74" s="52"/>
      <c r="D74" s="66"/>
      <c r="E74" s="66"/>
      <c r="F74" s="66"/>
      <c r="G74" s="66"/>
      <c r="H74" s="68"/>
      <c r="I74" s="52"/>
      <c r="J74" s="68"/>
      <c r="K74" s="68"/>
      <c r="L74" s="68"/>
      <c r="M74" s="67"/>
      <c r="N74" s="68"/>
      <c r="O74" s="68"/>
      <c r="P74" s="68"/>
      <c r="Q74" s="68"/>
      <c r="R74" s="68"/>
      <c r="S74" s="11"/>
      <c r="T74" s="104"/>
      <c r="U74" s="104"/>
      <c r="V74" s="67"/>
      <c r="W74" s="77"/>
      <c r="X74" s="77"/>
      <c r="Y74" s="77"/>
      <c r="Z74" s="68"/>
      <c r="AA74" s="77"/>
      <c r="AB74" s="77"/>
      <c r="AC74" s="68"/>
      <c r="AD74" s="67"/>
      <c r="AE74" s="67"/>
      <c r="AF74" s="67"/>
      <c r="AG74" s="67"/>
      <c r="AH74" s="71"/>
      <c r="AI74" s="71"/>
      <c r="AJ74" s="71"/>
      <c r="AK74" s="104"/>
      <c r="AL74" s="77"/>
      <c r="AM74" s="77"/>
      <c r="AN74" s="77"/>
    </row>
    <row r="75" spans="1:40" x14ac:dyDescent="0.25">
      <c r="A75" s="52"/>
      <c r="B75" s="70"/>
      <c r="C75" s="52"/>
      <c r="D75" s="66"/>
      <c r="E75" s="66"/>
      <c r="F75" s="66"/>
      <c r="G75" s="66"/>
      <c r="H75" s="68"/>
      <c r="I75" s="52"/>
      <c r="J75" s="68"/>
      <c r="K75" s="68"/>
      <c r="L75" s="68"/>
      <c r="M75" s="67"/>
      <c r="N75" s="68"/>
      <c r="O75" s="68"/>
      <c r="P75" s="68"/>
      <c r="Q75" s="68"/>
      <c r="R75" s="68"/>
      <c r="S75" s="11"/>
      <c r="T75" s="104"/>
      <c r="U75" s="104"/>
      <c r="V75" s="67"/>
      <c r="W75" s="77"/>
      <c r="X75" s="77"/>
      <c r="Y75" s="77"/>
      <c r="Z75" s="68"/>
      <c r="AA75" s="77"/>
      <c r="AB75" s="77"/>
      <c r="AC75" s="68"/>
      <c r="AD75" s="67"/>
      <c r="AE75" s="67"/>
      <c r="AF75" s="67"/>
      <c r="AG75" s="67"/>
      <c r="AH75" s="71"/>
      <c r="AI75" s="71"/>
      <c r="AJ75" s="71"/>
      <c r="AK75" s="104"/>
      <c r="AL75" s="77"/>
      <c r="AM75" s="77"/>
      <c r="AN75" s="77"/>
    </row>
    <row r="76" spans="1:40" x14ac:dyDescent="0.25">
      <c r="A76" s="52"/>
      <c r="B76" s="70"/>
      <c r="C76" s="52"/>
      <c r="D76" s="66"/>
      <c r="E76" s="66"/>
      <c r="F76" s="66"/>
      <c r="G76" s="66"/>
      <c r="H76" s="68"/>
      <c r="I76" s="52"/>
      <c r="J76" s="68"/>
      <c r="K76" s="68"/>
      <c r="L76" s="68"/>
      <c r="M76" s="67"/>
      <c r="N76" s="68"/>
      <c r="O76" s="68"/>
      <c r="P76" s="68"/>
      <c r="Q76" s="68"/>
      <c r="R76" s="68"/>
      <c r="S76" s="11"/>
      <c r="T76" s="104"/>
      <c r="U76" s="104"/>
      <c r="V76" s="67"/>
      <c r="W76" s="77"/>
      <c r="X76" s="77"/>
      <c r="Y76" s="77"/>
      <c r="Z76" s="68"/>
      <c r="AA76" s="77"/>
      <c r="AB76" s="77"/>
      <c r="AC76" s="68"/>
      <c r="AD76" s="67"/>
      <c r="AE76" s="67"/>
      <c r="AF76" s="67"/>
      <c r="AG76" s="67"/>
      <c r="AH76" s="71"/>
      <c r="AI76" s="71"/>
      <c r="AJ76" s="71"/>
      <c r="AK76" s="104"/>
      <c r="AL76" s="77"/>
      <c r="AM76" s="77"/>
      <c r="AN76" s="77"/>
    </row>
    <row r="77" spans="1:40" x14ac:dyDescent="0.25">
      <c r="A77" s="52"/>
      <c r="B77" s="70"/>
      <c r="C77" s="52"/>
      <c r="D77" s="66"/>
      <c r="E77" s="66"/>
      <c r="F77" s="66"/>
      <c r="G77" s="66"/>
      <c r="H77" s="68"/>
      <c r="I77" s="52"/>
      <c r="J77" s="68"/>
      <c r="K77" s="68"/>
      <c r="L77" s="68"/>
      <c r="M77" s="67"/>
      <c r="N77" s="68"/>
      <c r="O77" s="68"/>
      <c r="P77" s="68"/>
      <c r="Q77" s="68"/>
      <c r="R77" s="68"/>
      <c r="S77" s="11"/>
      <c r="T77" s="104"/>
      <c r="U77" s="104"/>
      <c r="V77" s="67"/>
      <c r="W77" s="77"/>
      <c r="X77" s="77"/>
      <c r="Y77" s="77"/>
      <c r="Z77" s="68"/>
      <c r="AA77" s="77"/>
      <c r="AB77" s="77"/>
      <c r="AC77" s="68"/>
      <c r="AD77" s="67"/>
      <c r="AE77" s="67"/>
      <c r="AF77" s="67"/>
      <c r="AG77" s="67"/>
      <c r="AH77" s="71"/>
      <c r="AI77" s="71"/>
      <c r="AJ77" s="71"/>
      <c r="AK77" s="104"/>
      <c r="AL77" s="77"/>
      <c r="AM77" s="77"/>
      <c r="AN77" s="77"/>
    </row>
    <row r="78" spans="1:40" x14ac:dyDescent="0.25">
      <c r="A78" s="52"/>
      <c r="B78" s="70"/>
      <c r="C78" s="52"/>
      <c r="D78" s="66"/>
      <c r="E78" s="66"/>
      <c r="F78" s="66"/>
      <c r="G78" s="66"/>
      <c r="H78" s="68"/>
      <c r="I78" s="52"/>
      <c r="J78" s="68"/>
      <c r="K78" s="68"/>
      <c r="L78" s="68"/>
      <c r="M78" s="67"/>
      <c r="N78" s="68"/>
      <c r="O78" s="68"/>
      <c r="P78" s="68"/>
      <c r="Q78" s="68"/>
      <c r="R78" s="68"/>
      <c r="S78" s="11"/>
      <c r="T78" s="104"/>
      <c r="U78" s="104"/>
      <c r="V78" s="67"/>
      <c r="W78" s="77"/>
      <c r="X78" s="77"/>
      <c r="Y78" s="77"/>
      <c r="Z78" s="68"/>
      <c r="AA78" s="77"/>
      <c r="AB78" s="77"/>
      <c r="AC78" s="68"/>
      <c r="AD78" s="67"/>
      <c r="AE78" s="67"/>
      <c r="AF78" s="67"/>
      <c r="AG78" s="67"/>
      <c r="AH78" s="71"/>
      <c r="AI78" s="71"/>
      <c r="AJ78" s="71"/>
      <c r="AK78" s="104"/>
      <c r="AL78" s="77"/>
      <c r="AM78" s="77"/>
      <c r="AN78" s="77"/>
    </row>
    <row r="79" spans="1:40" x14ac:dyDescent="0.25">
      <c r="A79" s="52"/>
      <c r="B79" s="70"/>
      <c r="C79" s="52"/>
      <c r="D79" s="66"/>
      <c r="E79" s="66"/>
      <c r="F79" s="66"/>
      <c r="G79" s="66"/>
      <c r="H79" s="68"/>
      <c r="I79" s="52"/>
      <c r="J79" s="68"/>
      <c r="K79" s="68"/>
      <c r="L79" s="68"/>
      <c r="M79" s="67"/>
      <c r="N79" s="68"/>
      <c r="O79" s="68"/>
      <c r="P79" s="68"/>
      <c r="Q79" s="68"/>
      <c r="R79" s="68"/>
      <c r="S79" s="11"/>
      <c r="T79" s="104"/>
      <c r="U79" s="104"/>
      <c r="V79" s="67"/>
      <c r="W79" s="77"/>
      <c r="X79" s="77"/>
      <c r="Y79" s="77"/>
      <c r="Z79" s="68"/>
      <c r="AA79" s="77"/>
      <c r="AB79" s="77"/>
      <c r="AC79" s="68"/>
      <c r="AD79" s="67"/>
      <c r="AE79" s="67"/>
      <c r="AF79" s="67"/>
      <c r="AG79" s="67"/>
      <c r="AH79" s="71"/>
      <c r="AI79" s="71"/>
      <c r="AJ79" s="71"/>
      <c r="AK79" s="104"/>
      <c r="AL79" s="77"/>
      <c r="AM79" s="77"/>
      <c r="AN79" s="77"/>
    </row>
    <row r="80" spans="1:40" x14ac:dyDescent="0.25">
      <c r="A80" s="52"/>
      <c r="B80" s="70"/>
      <c r="C80" s="52"/>
      <c r="D80" s="66"/>
      <c r="E80" s="66"/>
      <c r="F80" s="66"/>
      <c r="G80" s="66"/>
      <c r="H80" s="68"/>
      <c r="I80" s="52"/>
      <c r="J80" s="68"/>
      <c r="K80" s="68"/>
      <c r="L80" s="68"/>
      <c r="M80" s="67"/>
      <c r="N80" s="68"/>
      <c r="O80" s="68"/>
      <c r="P80" s="68"/>
      <c r="Q80" s="68"/>
      <c r="R80" s="68"/>
      <c r="S80" s="11"/>
      <c r="T80" s="104"/>
      <c r="U80" s="104"/>
      <c r="V80" s="67"/>
      <c r="W80" s="77"/>
      <c r="X80" s="77"/>
      <c r="Y80" s="77"/>
      <c r="Z80" s="68"/>
      <c r="AA80" s="77"/>
      <c r="AB80" s="77"/>
      <c r="AC80" s="68"/>
      <c r="AD80" s="67"/>
      <c r="AE80" s="67"/>
      <c r="AF80" s="67"/>
      <c r="AG80" s="67"/>
      <c r="AH80" s="71"/>
      <c r="AI80" s="71"/>
      <c r="AJ80" s="71"/>
      <c r="AK80" s="104"/>
      <c r="AL80" s="77"/>
      <c r="AM80" s="77"/>
      <c r="AN80" s="77"/>
    </row>
    <row r="81" spans="1:40" x14ac:dyDescent="0.25">
      <c r="A81" s="52"/>
      <c r="B81" s="70"/>
      <c r="C81" s="52"/>
      <c r="D81" s="66"/>
      <c r="E81" s="66"/>
      <c r="F81" s="66"/>
      <c r="G81" s="66"/>
      <c r="H81" s="68"/>
      <c r="I81" s="52"/>
      <c r="J81" s="68"/>
      <c r="K81" s="68"/>
      <c r="L81" s="68"/>
      <c r="M81" s="67"/>
      <c r="N81" s="68"/>
      <c r="O81" s="68"/>
      <c r="P81" s="68"/>
      <c r="Q81" s="68"/>
      <c r="R81" s="68"/>
      <c r="S81" s="11"/>
      <c r="T81" s="104"/>
      <c r="U81" s="104"/>
      <c r="V81" s="67"/>
      <c r="W81" s="77"/>
      <c r="X81" s="77"/>
      <c r="Y81" s="77"/>
      <c r="Z81" s="68"/>
      <c r="AA81" s="77"/>
      <c r="AB81" s="77"/>
      <c r="AC81" s="68"/>
      <c r="AD81" s="67"/>
      <c r="AE81" s="67"/>
      <c r="AF81" s="67"/>
      <c r="AG81" s="67"/>
      <c r="AH81" s="71"/>
      <c r="AI81" s="71"/>
      <c r="AJ81" s="71"/>
      <c r="AK81" s="104"/>
      <c r="AL81" s="77"/>
      <c r="AM81" s="77"/>
      <c r="AN81" s="77"/>
    </row>
    <row r="82" spans="1:40" x14ac:dyDescent="0.25">
      <c r="A82" s="52"/>
      <c r="B82" s="70"/>
      <c r="C82" s="52"/>
      <c r="D82" s="66"/>
      <c r="E82" s="66"/>
      <c r="F82" s="66"/>
      <c r="G82" s="66"/>
      <c r="H82" s="68"/>
      <c r="I82" s="52"/>
      <c r="J82" s="68"/>
      <c r="K82" s="68"/>
      <c r="L82" s="68"/>
      <c r="M82" s="67"/>
      <c r="N82" s="68"/>
      <c r="O82" s="68"/>
      <c r="P82" s="68"/>
      <c r="Q82" s="68"/>
      <c r="R82" s="68"/>
      <c r="S82" s="11"/>
      <c r="T82" s="104"/>
      <c r="U82" s="104"/>
      <c r="V82" s="67"/>
      <c r="W82" s="77"/>
      <c r="X82" s="77"/>
      <c r="Y82" s="77"/>
      <c r="Z82" s="68"/>
      <c r="AA82" s="77"/>
      <c r="AB82" s="77"/>
      <c r="AC82" s="68"/>
      <c r="AD82" s="67"/>
      <c r="AE82" s="67"/>
      <c r="AF82" s="67"/>
      <c r="AG82" s="67"/>
      <c r="AH82" s="71"/>
      <c r="AI82" s="71"/>
      <c r="AJ82" s="71"/>
      <c r="AK82" s="104"/>
      <c r="AL82" s="77"/>
      <c r="AM82" s="77"/>
      <c r="AN82" s="77"/>
    </row>
    <row r="83" spans="1:40" x14ac:dyDescent="0.25">
      <c r="A83" s="52"/>
      <c r="B83" s="70"/>
      <c r="C83" s="52"/>
      <c r="D83" s="66"/>
      <c r="E83" s="66"/>
      <c r="F83" s="66"/>
      <c r="G83" s="66"/>
      <c r="H83" s="68"/>
      <c r="I83" s="52"/>
      <c r="J83" s="68"/>
      <c r="K83" s="68"/>
      <c r="L83" s="68"/>
      <c r="M83" s="67"/>
      <c r="N83" s="68"/>
      <c r="O83" s="68"/>
      <c r="P83" s="68"/>
      <c r="Q83" s="68"/>
      <c r="R83" s="68"/>
      <c r="S83" s="11"/>
      <c r="T83" s="104"/>
      <c r="U83" s="104"/>
      <c r="V83" s="67"/>
      <c r="W83" s="77"/>
      <c r="X83" s="77"/>
      <c r="Y83" s="77"/>
      <c r="Z83" s="68"/>
      <c r="AA83" s="77"/>
      <c r="AB83" s="77"/>
      <c r="AC83" s="68"/>
      <c r="AD83" s="67"/>
      <c r="AE83" s="67"/>
      <c r="AF83" s="67"/>
      <c r="AG83" s="67"/>
      <c r="AH83" s="71"/>
      <c r="AI83" s="71"/>
      <c r="AJ83" s="71"/>
      <c r="AK83" s="104"/>
      <c r="AL83" s="77"/>
      <c r="AM83" s="77"/>
      <c r="AN83" s="77"/>
    </row>
    <row r="84" spans="1:40" x14ac:dyDescent="0.25">
      <c r="A84" s="52"/>
      <c r="B84" s="70"/>
      <c r="C84" s="52"/>
      <c r="D84" s="66"/>
      <c r="E84" s="66"/>
      <c r="F84" s="66"/>
      <c r="G84" s="66"/>
      <c r="H84" s="68"/>
      <c r="I84" s="52"/>
      <c r="J84" s="68"/>
      <c r="K84" s="68"/>
      <c r="L84" s="68"/>
      <c r="M84" s="67"/>
      <c r="N84" s="68"/>
      <c r="O84" s="68"/>
      <c r="P84" s="68"/>
      <c r="Q84" s="68"/>
      <c r="R84" s="68"/>
      <c r="S84" s="11"/>
      <c r="T84" s="104"/>
      <c r="U84" s="104"/>
      <c r="V84" s="67"/>
      <c r="W84" s="77"/>
      <c r="X84" s="77"/>
      <c r="Y84" s="77"/>
      <c r="Z84" s="68"/>
      <c r="AA84" s="77"/>
      <c r="AB84" s="77"/>
      <c r="AC84" s="68"/>
      <c r="AD84" s="67"/>
      <c r="AE84" s="67"/>
      <c r="AF84" s="67"/>
      <c r="AG84" s="67"/>
      <c r="AH84" s="71"/>
      <c r="AI84" s="71"/>
      <c r="AJ84" s="71"/>
      <c r="AK84" s="104"/>
      <c r="AL84" s="77"/>
      <c r="AM84" s="77"/>
      <c r="AN84" s="77"/>
    </row>
    <row r="85" spans="1:40" x14ac:dyDescent="0.25">
      <c r="A85" s="52"/>
      <c r="B85" s="70"/>
      <c r="C85" s="52"/>
      <c r="D85" s="66"/>
      <c r="E85" s="66"/>
      <c r="F85" s="66"/>
      <c r="G85" s="66"/>
      <c r="H85" s="68"/>
      <c r="I85" s="52"/>
      <c r="J85" s="68"/>
      <c r="K85" s="68"/>
      <c r="L85" s="68"/>
      <c r="M85" s="67"/>
      <c r="N85" s="68"/>
      <c r="O85" s="68"/>
      <c r="P85" s="68"/>
      <c r="Q85" s="68"/>
      <c r="R85" s="68"/>
      <c r="S85" s="11"/>
      <c r="T85" s="104"/>
      <c r="U85" s="104"/>
      <c r="V85" s="67"/>
      <c r="W85" s="77"/>
      <c r="X85" s="77"/>
      <c r="Y85" s="77"/>
      <c r="Z85" s="68"/>
      <c r="AA85" s="77"/>
      <c r="AB85" s="77"/>
      <c r="AC85" s="68"/>
      <c r="AD85" s="67"/>
      <c r="AE85" s="67"/>
      <c r="AF85" s="67"/>
      <c r="AG85" s="67"/>
      <c r="AH85" s="71"/>
      <c r="AI85" s="71"/>
      <c r="AJ85" s="71"/>
      <c r="AK85" s="104"/>
      <c r="AL85" s="77"/>
      <c r="AM85" s="77"/>
      <c r="AN85" s="77"/>
    </row>
    <row r="86" spans="1:40" x14ac:dyDescent="0.25">
      <c r="A86" s="52"/>
      <c r="B86" s="70"/>
      <c r="C86" s="52"/>
      <c r="D86" s="66"/>
      <c r="E86" s="66"/>
      <c r="F86" s="66"/>
      <c r="G86" s="66"/>
      <c r="H86" s="68"/>
      <c r="I86" s="52"/>
      <c r="J86" s="68"/>
      <c r="K86" s="68"/>
      <c r="L86" s="68"/>
      <c r="M86" s="67"/>
      <c r="N86" s="68"/>
      <c r="O86" s="68"/>
      <c r="P86" s="68"/>
      <c r="Q86" s="68"/>
      <c r="R86" s="68"/>
      <c r="S86" s="11"/>
      <c r="T86" s="104"/>
      <c r="U86" s="104"/>
      <c r="V86" s="67"/>
      <c r="W86" s="77"/>
      <c r="X86" s="77"/>
      <c r="Y86" s="77"/>
      <c r="Z86" s="68"/>
      <c r="AA86" s="77"/>
      <c r="AB86" s="77"/>
      <c r="AC86" s="68"/>
      <c r="AD86" s="67"/>
      <c r="AE86" s="67"/>
      <c r="AF86" s="67"/>
      <c r="AG86" s="67"/>
      <c r="AH86" s="71"/>
      <c r="AI86" s="71"/>
      <c r="AJ86" s="71"/>
      <c r="AK86" s="104"/>
      <c r="AL86" s="77"/>
      <c r="AM86" s="77"/>
      <c r="AN86" s="77"/>
    </row>
    <row r="87" spans="1:40" x14ac:dyDescent="0.25">
      <c r="A87" s="52"/>
      <c r="B87" s="70"/>
      <c r="C87" s="52"/>
      <c r="D87" s="66"/>
      <c r="E87" s="66"/>
      <c r="F87" s="66"/>
      <c r="G87" s="66"/>
      <c r="H87" s="68"/>
      <c r="I87" s="52"/>
      <c r="J87" s="68"/>
      <c r="K87" s="68"/>
      <c r="L87" s="68"/>
      <c r="M87" s="67"/>
      <c r="N87" s="68"/>
      <c r="O87" s="68"/>
      <c r="P87" s="68"/>
      <c r="Q87" s="68"/>
      <c r="R87" s="68"/>
      <c r="S87" s="11"/>
      <c r="T87" s="104"/>
      <c r="U87" s="104"/>
      <c r="V87" s="67"/>
      <c r="W87" s="77"/>
      <c r="X87" s="77"/>
      <c r="Y87" s="77"/>
      <c r="Z87" s="68"/>
      <c r="AA87" s="77"/>
      <c r="AB87" s="77"/>
      <c r="AC87" s="68"/>
      <c r="AD87" s="67"/>
      <c r="AE87" s="67"/>
      <c r="AF87" s="67"/>
      <c r="AG87" s="67"/>
      <c r="AH87" s="71"/>
      <c r="AI87" s="71"/>
      <c r="AJ87" s="71"/>
      <c r="AK87" s="104"/>
      <c r="AL87" s="77"/>
      <c r="AM87" s="77"/>
      <c r="AN87" s="77"/>
    </row>
    <row r="88" spans="1:40" x14ac:dyDescent="0.25">
      <c r="A88" s="52"/>
      <c r="B88" s="70"/>
      <c r="C88" s="52"/>
      <c r="D88" s="66"/>
      <c r="E88" s="66"/>
      <c r="F88" s="66"/>
      <c r="G88" s="66"/>
      <c r="H88" s="68"/>
      <c r="I88" s="52"/>
      <c r="J88" s="68"/>
      <c r="K88" s="68"/>
      <c r="L88" s="68"/>
      <c r="M88" s="67"/>
      <c r="N88" s="68"/>
      <c r="O88" s="68"/>
      <c r="P88" s="68"/>
      <c r="Q88" s="68"/>
      <c r="R88" s="68"/>
      <c r="S88" s="11"/>
      <c r="T88" s="104"/>
      <c r="U88" s="104"/>
      <c r="V88" s="67"/>
      <c r="W88" s="77"/>
      <c r="X88" s="77"/>
      <c r="Y88" s="77"/>
      <c r="Z88" s="68"/>
      <c r="AA88" s="77"/>
      <c r="AB88" s="77"/>
      <c r="AC88" s="68"/>
      <c r="AD88" s="67"/>
      <c r="AE88" s="67"/>
      <c r="AF88" s="67"/>
      <c r="AG88" s="67"/>
      <c r="AH88" s="71"/>
      <c r="AI88" s="71"/>
      <c r="AJ88" s="71"/>
      <c r="AK88" s="104"/>
      <c r="AL88" s="77"/>
      <c r="AM88" s="77"/>
      <c r="AN88" s="77"/>
    </row>
    <row r="89" spans="1:40" x14ac:dyDescent="0.25">
      <c r="A89" s="52"/>
      <c r="B89" s="70"/>
      <c r="C89" s="52"/>
      <c r="D89" s="66"/>
      <c r="E89" s="66"/>
      <c r="F89" s="66"/>
      <c r="G89" s="66"/>
      <c r="H89" s="68"/>
      <c r="I89" s="52"/>
      <c r="J89" s="68"/>
      <c r="K89" s="68"/>
      <c r="L89" s="68"/>
      <c r="M89" s="67"/>
      <c r="N89" s="68"/>
      <c r="O89" s="68"/>
      <c r="P89" s="68"/>
      <c r="Q89" s="68"/>
      <c r="R89" s="68"/>
      <c r="S89" s="11"/>
      <c r="T89" s="104"/>
      <c r="U89" s="104"/>
      <c r="V89" s="67"/>
      <c r="W89" s="77"/>
      <c r="X89" s="77"/>
      <c r="Y89" s="77"/>
      <c r="Z89" s="68"/>
      <c r="AA89" s="77"/>
      <c r="AB89" s="77"/>
      <c r="AC89" s="68"/>
      <c r="AD89" s="67"/>
      <c r="AE89" s="67"/>
      <c r="AF89" s="67"/>
      <c r="AG89" s="67"/>
      <c r="AH89" s="71"/>
      <c r="AI89" s="71"/>
      <c r="AJ89" s="71"/>
      <c r="AK89" s="104"/>
      <c r="AL89" s="77"/>
      <c r="AM89" s="77"/>
      <c r="AN89" s="77"/>
    </row>
    <row r="90" spans="1:40" x14ac:dyDescent="0.25">
      <c r="A90" s="52"/>
      <c r="B90" s="70"/>
      <c r="C90" s="52"/>
      <c r="D90" s="66"/>
      <c r="E90" s="66"/>
      <c r="F90" s="66"/>
      <c r="G90" s="66"/>
      <c r="H90" s="68"/>
      <c r="I90" s="52"/>
      <c r="J90" s="68"/>
      <c r="K90" s="68"/>
      <c r="L90" s="68"/>
      <c r="M90" s="67"/>
      <c r="N90" s="68"/>
      <c r="O90" s="68"/>
      <c r="P90" s="68"/>
      <c r="Q90" s="68"/>
      <c r="R90" s="68"/>
      <c r="S90" s="11"/>
      <c r="T90" s="104"/>
      <c r="U90" s="104"/>
      <c r="V90" s="67"/>
      <c r="W90" s="77"/>
      <c r="X90" s="77"/>
      <c r="Y90" s="77"/>
      <c r="Z90" s="68"/>
      <c r="AA90" s="77"/>
      <c r="AB90" s="77"/>
      <c r="AC90" s="68"/>
      <c r="AD90" s="67"/>
      <c r="AE90" s="67"/>
      <c r="AF90" s="67"/>
      <c r="AG90" s="67"/>
      <c r="AH90" s="71"/>
      <c r="AI90" s="71"/>
      <c r="AJ90" s="71"/>
      <c r="AK90" s="104"/>
      <c r="AL90" s="77"/>
      <c r="AM90" s="77"/>
      <c r="AN90" s="77"/>
    </row>
    <row r="91" spans="1:40" x14ac:dyDescent="0.25">
      <c r="A91" s="52"/>
      <c r="B91" s="70"/>
      <c r="C91" s="52"/>
      <c r="D91" s="66"/>
      <c r="E91" s="66"/>
      <c r="F91" s="66"/>
      <c r="G91" s="66"/>
      <c r="H91" s="68"/>
      <c r="I91" s="52"/>
      <c r="J91" s="68"/>
      <c r="K91" s="68"/>
      <c r="L91" s="68"/>
      <c r="M91" s="67"/>
      <c r="N91" s="68"/>
      <c r="O91" s="68"/>
      <c r="P91" s="68"/>
      <c r="Q91" s="68"/>
      <c r="R91" s="68"/>
      <c r="S91" s="11"/>
      <c r="T91" s="104"/>
      <c r="U91" s="104"/>
      <c r="V91" s="67"/>
      <c r="W91" s="77"/>
      <c r="X91" s="77"/>
      <c r="Y91" s="77"/>
      <c r="Z91" s="68"/>
      <c r="AA91" s="77"/>
      <c r="AB91" s="77"/>
      <c r="AC91" s="68"/>
      <c r="AD91" s="67"/>
      <c r="AE91" s="67"/>
      <c r="AF91" s="67"/>
      <c r="AG91" s="67"/>
      <c r="AH91" s="71"/>
      <c r="AI91" s="71"/>
      <c r="AJ91" s="71"/>
      <c r="AK91" s="104"/>
      <c r="AL91" s="77"/>
      <c r="AM91" s="77"/>
      <c r="AN91" s="77"/>
    </row>
    <row r="92" spans="1:40" x14ac:dyDescent="0.25">
      <c r="A92" s="52"/>
      <c r="B92" s="70"/>
      <c r="C92" s="52"/>
      <c r="D92" s="66"/>
      <c r="E92" s="66"/>
      <c r="F92" s="66"/>
      <c r="G92" s="66"/>
      <c r="H92" s="68"/>
      <c r="I92" s="52"/>
      <c r="J92" s="68"/>
      <c r="K92" s="68"/>
      <c r="L92" s="68"/>
      <c r="M92" s="67"/>
      <c r="N92" s="68"/>
      <c r="O92" s="68"/>
      <c r="P92" s="68"/>
      <c r="Q92" s="68"/>
      <c r="R92" s="68"/>
      <c r="S92" s="11"/>
      <c r="T92" s="104"/>
      <c r="U92" s="104"/>
      <c r="V92" s="67"/>
      <c r="W92" s="77"/>
      <c r="X92" s="77"/>
      <c r="Y92" s="77"/>
      <c r="Z92" s="68"/>
      <c r="AA92" s="77"/>
      <c r="AB92" s="77"/>
      <c r="AC92" s="68"/>
      <c r="AD92" s="67"/>
      <c r="AE92" s="67"/>
      <c r="AF92" s="67"/>
      <c r="AG92" s="67"/>
      <c r="AH92" s="71"/>
      <c r="AI92" s="71"/>
      <c r="AJ92" s="71"/>
      <c r="AK92" s="104"/>
      <c r="AL92" s="77"/>
      <c r="AM92" s="77"/>
      <c r="AN92" s="77"/>
    </row>
    <row r="93" spans="1:40" x14ac:dyDescent="0.25">
      <c r="A93" s="52"/>
      <c r="B93" s="70"/>
      <c r="C93" s="52"/>
      <c r="D93" s="66"/>
      <c r="E93" s="66"/>
      <c r="F93" s="66"/>
      <c r="G93" s="66"/>
      <c r="H93" s="68"/>
      <c r="I93" s="52"/>
      <c r="J93" s="68"/>
      <c r="K93" s="68"/>
      <c r="L93" s="68"/>
      <c r="M93" s="67"/>
      <c r="N93" s="68"/>
      <c r="O93" s="68"/>
      <c r="P93" s="68"/>
      <c r="Q93" s="68"/>
      <c r="R93" s="68"/>
      <c r="S93" s="11"/>
      <c r="T93" s="104"/>
      <c r="U93" s="104"/>
      <c r="V93" s="67"/>
      <c r="W93" s="77"/>
      <c r="X93" s="77"/>
      <c r="Y93" s="77"/>
      <c r="Z93" s="68"/>
      <c r="AA93" s="77"/>
      <c r="AB93" s="77"/>
      <c r="AC93" s="68"/>
      <c r="AD93" s="67"/>
      <c r="AE93" s="67"/>
      <c r="AF93" s="67"/>
      <c r="AG93" s="67"/>
      <c r="AH93" s="71"/>
      <c r="AI93" s="71"/>
      <c r="AJ93" s="71"/>
      <c r="AK93" s="104"/>
      <c r="AL93" s="77"/>
      <c r="AM93" s="77"/>
      <c r="AN93" s="77"/>
    </row>
    <row r="94" spans="1:40" x14ac:dyDescent="0.25">
      <c r="A94" s="52"/>
      <c r="B94" s="70"/>
      <c r="C94" s="52"/>
      <c r="D94" s="66"/>
      <c r="E94" s="66"/>
      <c r="F94" s="66"/>
      <c r="G94" s="66"/>
      <c r="H94" s="68"/>
      <c r="I94" s="52"/>
      <c r="J94" s="68"/>
      <c r="K94" s="68"/>
      <c r="L94" s="68"/>
      <c r="M94" s="67"/>
      <c r="N94" s="68"/>
      <c r="O94" s="68"/>
      <c r="P94" s="68"/>
      <c r="Q94" s="68"/>
      <c r="R94" s="68"/>
      <c r="S94" s="11"/>
      <c r="T94" s="104"/>
      <c r="U94" s="104"/>
      <c r="V94" s="67"/>
      <c r="W94" s="77"/>
      <c r="X94" s="77"/>
      <c r="Y94" s="77"/>
      <c r="Z94" s="68"/>
      <c r="AA94" s="77"/>
      <c r="AB94" s="77"/>
      <c r="AC94" s="68"/>
      <c r="AD94" s="67"/>
      <c r="AE94" s="67"/>
      <c r="AF94" s="67"/>
      <c r="AG94" s="67"/>
      <c r="AH94" s="71"/>
      <c r="AI94" s="71"/>
      <c r="AJ94" s="71"/>
      <c r="AK94" s="104"/>
      <c r="AL94" s="77"/>
      <c r="AM94" s="77"/>
      <c r="AN94" s="77"/>
    </row>
    <row r="95" spans="1:40" x14ac:dyDescent="0.25">
      <c r="A95" s="52"/>
      <c r="B95" s="70"/>
      <c r="C95" s="52"/>
      <c r="D95" s="66"/>
      <c r="E95" s="66"/>
      <c r="F95" s="66"/>
      <c r="G95" s="66"/>
      <c r="H95" s="68"/>
      <c r="I95" s="52"/>
      <c r="J95" s="68"/>
      <c r="K95" s="68"/>
      <c r="L95" s="68"/>
      <c r="M95" s="67"/>
      <c r="N95" s="68"/>
      <c r="O95" s="68"/>
      <c r="P95" s="68"/>
      <c r="Q95" s="68"/>
      <c r="R95" s="68"/>
      <c r="S95" s="11"/>
      <c r="T95" s="104"/>
      <c r="U95" s="104"/>
      <c r="V95" s="67"/>
      <c r="W95" s="77"/>
      <c r="X95" s="77"/>
      <c r="Y95" s="77"/>
      <c r="Z95" s="68"/>
      <c r="AA95" s="77"/>
      <c r="AB95" s="77"/>
      <c r="AC95" s="68"/>
      <c r="AD95" s="67"/>
      <c r="AE95" s="67"/>
      <c r="AF95" s="67"/>
      <c r="AG95" s="67"/>
      <c r="AH95" s="71"/>
      <c r="AI95" s="71"/>
      <c r="AJ95" s="71"/>
      <c r="AK95" s="104"/>
      <c r="AL95" s="77"/>
      <c r="AM95" s="77"/>
      <c r="AN95" s="77"/>
    </row>
    <row r="96" spans="1:40" x14ac:dyDescent="0.25">
      <c r="A96" s="52"/>
      <c r="B96" s="70"/>
      <c r="C96" s="52"/>
      <c r="D96" s="66"/>
      <c r="E96" s="66"/>
      <c r="F96" s="66"/>
      <c r="G96" s="66"/>
      <c r="H96" s="68"/>
      <c r="I96" s="52"/>
      <c r="J96" s="68"/>
      <c r="K96" s="68"/>
      <c r="L96" s="68"/>
      <c r="M96" s="67"/>
      <c r="N96" s="68"/>
      <c r="O96" s="68"/>
      <c r="P96" s="68"/>
      <c r="Q96" s="68"/>
      <c r="R96" s="68"/>
      <c r="S96" s="11"/>
      <c r="T96" s="104"/>
      <c r="U96" s="104"/>
      <c r="V96" s="67"/>
      <c r="W96" s="77"/>
      <c r="X96" s="77"/>
      <c r="Y96" s="77"/>
      <c r="Z96" s="68"/>
      <c r="AA96" s="77"/>
      <c r="AB96" s="77"/>
      <c r="AC96" s="68"/>
      <c r="AD96" s="67"/>
      <c r="AE96" s="67"/>
      <c r="AF96" s="67"/>
      <c r="AG96" s="67"/>
      <c r="AH96" s="71"/>
      <c r="AI96" s="71"/>
      <c r="AJ96" s="71"/>
      <c r="AK96" s="104"/>
      <c r="AL96" s="77"/>
      <c r="AM96" s="77"/>
      <c r="AN96" s="77"/>
    </row>
    <row r="97" spans="1:40" x14ac:dyDescent="0.25">
      <c r="A97" s="52"/>
      <c r="B97" s="70"/>
      <c r="C97" s="52"/>
      <c r="D97" s="66"/>
      <c r="E97" s="66"/>
      <c r="F97" s="66"/>
      <c r="G97" s="66"/>
      <c r="H97" s="68"/>
      <c r="I97" s="52"/>
      <c r="J97" s="68"/>
      <c r="K97" s="68"/>
      <c r="L97" s="68"/>
      <c r="M97" s="67"/>
      <c r="N97" s="68"/>
      <c r="O97" s="68"/>
      <c r="P97" s="68"/>
      <c r="Q97" s="68"/>
      <c r="R97" s="68"/>
      <c r="S97" s="11"/>
      <c r="T97" s="104"/>
      <c r="U97" s="104"/>
      <c r="V97" s="67"/>
      <c r="W97" s="77"/>
      <c r="X97" s="77"/>
      <c r="Y97" s="77"/>
      <c r="Z97" s="68"/>
      <c r="AA97" s="77"/>
      <c r="AB97" s="77"/>
      <c r="AC97" s="68"/>
      <c r="AD97" s="67"/>
      <c r="AE97" s="67"/>
      <c r="AF97" s="67"/>
      <c r="AG97" s="67"/>
      <c r="AH97" s="71"/>
      <c r="AI97" s="71"/>
      <c r="AJ97" s="71"/>
      <c r="AK97" s="104"/>
      <c r="AL97" s="77"/>
      <c r="AM97" s="77"/>
      <c r="AN97" s="77"/>
    </row>
    <row r="98" spans="1:40" x14ac:dyDescent="0.25">
      <c r="A98" s="52"/>
      <c r="B98" s="70"/>
      <c r="C98" s="52"/>
      <c r="D98" s="66"/>
      <c r="E98" s="66"/>
      <c r="F98" s="66"/>
      <c r="G98" s="66"/>
      <c r="H98" s="68"/>
      <c r="I98" s="52"/>
      <c r="J98" s="68"/>
      <c r="K98" s="68"/>
      <c r="L98" s="68"/>
      <c r="M98" s="67"/>
      <c r="N98" s="68"/>
      <c r="O98" s="68"/>
      <c r="P98" s="68"/>
      <c r="Q98" s="68"/>
      <c r="R98" s="68"/>
      <c r="S98" s="11"/>
      <c r="T98" s="104"/>
      <c r="U98" s="104"/>
      <c r="V98" s="67"/>
      <c r="W98" s="77"/>
      <c r="X98" s="77"/>
      <c r="Y98" s="77"/>
      <c r="Z98" s="68"/>
      <c r="AA98" s="77"/>
      <c r="AB98" s="77"/>
      <c r="AC98" s="68"/>
      <c r="AD98" s="67"/>
      <c r="AE98" s="67"/>
      <c r="AF98" s="67"/>
      <c r="AG98" s="67"/>
      <c r="AH98" s="71"/>
      <c r="AI98" s="71"/>
      <c r="AJ98" s="71"/>
      <c r="AK98" s="104"/>
      <c r="AL98" s="77"/>
      <c r="AM98" s="77"/>
      <c r="AN98" s="77"/>
    </row>
    <row r="99" spans="1:40" x14ac:dyDescent="0.25">
      <c r="A99" s="52"/>
      <c r="B99" s="70"/>
      <c r="C99" s="52"/>
      <c r="D99" s="66"/>
      <c r="E99" s="66"/>
      <c r="F99" s="66"/>
      <c r="G99" s="66"/>
      <c r="H99" s="68"/>
      <c r="I99" s="52"/>
      <c r="J99" s="68"/>
      <c r="K99" s="68"/>
      <c r="L99" s="68"/>
      <c r="M99" s="67"/>
      <c r="N99" s="68"/>
      <c r="O99" s="68"/>
      <c r="P99" s="68"/>
      <c r="Q99" s="68"/>
      <c r="R99" s="68"/>
      <c r="S99" s="11"/>
      <c r="T99" s="104"/>
      <c r="U99" s="104"/>
      <c r="V99" s="67"/>
      <c r="W99" s="77"/>
      <c r="X99" s="77"/>
      <c r="Y99" s="77"/>
      <c r="Z99" s="68"/>
      <c r="AA99" s="77"/>
      <c r="AB99" s="77"/>
      <c r="AC99" s="68"/>
      <c r="AD99" s="67"/>
      <c r="AE99" s="67"/>
      <c r="AF99" s="67"/>
      <c r="AG99" s="67"/>
      <c r="AH99" s="71"/>
      <c r="AI99" s="71"/>
      <c r="AJ99" s="71"/>
      <c r="AK99" s="104"/>
      <c r="AL99" s="77"/>
      <c r="AM99" s="77"/>
      <c r="AN99" s="77"/>
    </row>
    <row r="100" spans="1:40" x14ac:dyDescent="0.25">
      <c r="A100" s="52"/>
      <c r="B100" s="70"/>
      <c r="C100" s="52"/>
      <c r="D100" s="66"/>
      <c r="E100" s="66"/>
      <c r="F100" s="66"/>
      <c r="G100" s="66"/>
      <c r="H100" s="68"/>
      <c r="I100" s="52"/>
      <c r="J100" s="68"/>
      <c r="K100" s="68"/>
      <c r="L100" s="68"/>
      <c r="M100" s="67"/>
      <c r="N100" s="68"/>
      <c r="O100" s="68"/>
      <c r="P100" s="68"/>
      <c r="Q100" s="68"/>
      <c r="R100" s="68"/>
      <c r="S100" s="11"/>
      <c r="T100" s="104"/>
      <c r="U100" s="104"/>
      <c r="V100" s="67"/>
      <c r="W100" s="77"/>
      <c r="X100" s="77"/>
      <c r="Y100" s="77"/>
      <c r="Z100" s="68"/>
      <c r="AA100" s="77"/>
      <c r="AB100" s="77"/>
      <c r="AC100" s="68"/>
      <c r="AD100" s="67"/>
      <c r="AE100" s="67"/>
      <c r="AF100" s="67"/>
      <c r="AG100" s="67"/>
      <c r="AH100" s="71"/>
      <c r="AI100" s="71"/>
      <c r="AJ100" s="71"/>
      <c r="AK100" s="104"/>
      <c r="AL100" s="77"/>
      <c r="AM100" s="77"/>
      <c r="AN100" s="77"/>
    </row>
    <row r="101" spans="1:40" x14ac:dyDescent="0.25">
      <c r="A101" s="52"/>
      <c r="B101" s="70"/>
      <c r="C101" s="52"/>
      <c r="D101" s="66"/>
      <c r="E101" s="66"/>
      <c r="F101" s="66"/>
      <c r="G101" s="66"/>
      <c r="H101" s="68"/>
      <c r="I101" s="52"/>
      <c r="J101" s="68"/>
      <c r="K101" s="68"/>
      <c r="L101" s="68"/>
      <c r="M101" s="67"/>
      <c r="N101" s="68"/>
      <c r="O101" s="68"/>
      <c r="P101" s="68"/>
      <c r="Q101" s="68"/>
      <c r="R101" s="68"/>
      <c r="S101" s="11"/>
      <c r="T101" s="104"/>
      <c r="U101" s="104"/>
      <c r="V101" s="67"/>
      <c r="W101" s="77"/>
      <c r="X101" s="77"/>
      <c r="Y101" s="77"/>
      <c r="Z101" s="68"/>
      <c r="AA101" s="77"/>
      <c r="AB101" s="77"/>
      <c r="AC101" s="68"/>
      <c r="AD101" s="67"/>
      <c r="AE101" s="67"/>
      <c r="AF101" s="67"/>
      <c r="AG101" s="67"/>
      <c r="AH101" s="71"/>
      <c r="AI101" s="71"/>
      <c r="AJ101" s="71"/>
      <c r="AK101" s="104"/>
      <c r="AL101" s="77"/>
      <c r="AM101" s="77"/>
      <c r="AN101" s="77"/>
    </row>
    <row r="102" spans="1:40" x14ac:dyDescent="0.25">
      <c r="A102" s="52"/>
      <c r="B102" s="70"/>
      <c r="C102" s="52"/>
      <c r="D102" s="66"/>
      <c r="E102" s="66"/>
      <c r="F102" s="66"/>
      <c r="G102" s="66"/>
      <c r="H102" s="68"/>
      <c r="I102" s="52"/>
      <c r="J102" s="68"/>
      <c r="K102" s="68"/>
      <c r="L102" s="68"/>
      <c r="M102" s="67"/>
      <c r="N102" s="68"/>
      <c r="O102" s="68"/>
      <c r="P102" s="68"/>
      <c r="Q102" s="68"/>
      <c r="R102" s="68"/>
      <c r="S102" s="11"/>
      <c r="T102" s="104"/>
      <c r="U102" s="104"/>
      <c r="V102" s="67"/>
      <c r="W102" s="77"/>
      <c r="X102" s="77"/>
      <c r="Y102" s="77"/>
      <c r="Z102" s="68"/>
      <c r="AA102" s="77"/>
      <c r="AB102" s="77"/>
      <c r="AC102" s="68"/>
      <c r="AD102" s="67"/>
      <c r="AE102" s="67"/>
      <c r="AF102" s="67"/>
      <c r="AG102" s="67"/>
      <c r="AH102" s="71"/>
      <c r="AI102" s="71"/>
      <c r="AJ102" s="71"/>
      <c r="AK102" s="104"/>
      <c r="AL102" s="77"/>
      <c r="AM102" s="77"/>
      <c r="AN102" s="77"/>
    </row>
    <row r="103" spans="1:40" x14ac:dyDescent="0.25">
      <c r="A103" s="52"/>
      <c r="B103" s="70"/>
      <c r="C103" s="52"/>
      <c r="D103" s="66"/>
      <c r="E103" s="66"/>
      <c r="F103" s="66"/>
      <c r="G103" s="66"/>
      <c r="H103" s="68"/>
      <c r="I103" s="52"/>
      <c r="J103" s="68"/>
      <c r="K103" s="68"/>
      <c r="L103" s="68"/>
      <c r="M103" s="67"/>
      <c r="N103" s="68"/>
      <c r="O103" s="68"/>
      <c r="P103" s="68"/>
      <c r="Q103" s="68"/>
      <c r="R103" s="68"/>
      <c r="S103" s="11"/>
      <c r="T103" s="104"/>
      <c r="U103" s="104"/>
      <c r="V103" s="67"/>
      <c r="W103" s="77"/>
      <c r="X103" s="77"/>
      <c r="Y103" s="77"/>
      <c r="Z103" s="68"/>
      <c r="AA103" s="77"/>
      <c r="AB103" s="77"/>
      <c r="AC103" s="68"/>
      <c r="AD103" s="67"/>
      <c r="AE103" s="67"/>
      <c r="AF103" s="67"/>
      <c r="AG103" s="67"/>
      <c r="AH103" s="71"/>
      <c r="AI103" s="71"/>
      <c r="AJ103" s="71"/>
      <c r="AK103" s="104"/>
      <c r="AL103" s="77"/>
      <c r="AM103" s="77"/>
      <c r="AN103" s="77"/>
    </row>
    <row r="104" spans="1:40" x14ac:dyDescent="0.25">
      <c r="A104" s="52"/>
      <c r="B104" s="70"/>
      <c r="C104" s="52"/>
      <c r="D104" s="66"/>
      <c r="E104" s="66"/>
      <c r="F104" s="66"/>
      <c r="G104" s="66"/>
      <c r="H104" s="68"/>
      <c r="I104" s="52"/>
      <c r="J104" s="68"/>
      <c r="K104" s="68"/>
      <c r="L104" s="68"/>
      <c r="M104" s="67"/>
      <c r="N104" s="68"/>
      <c r="O104" s="68"/>
      <c r="P104" s="68"/>
      <c r="Q104" s="68"/>
      <c r="R104" s="68"/>
      <c r="S104" s="11"/>
      <c r="T104" s="104"/>
      <c r="U104" s="104"/>
      <c r="V104" s="67"/>
      <c r="W104" s="77"/>
      <c r="X104" s="77"/>
      <c r="Y104" s="77"/>
      <c r="Z104" s="68"/>
      <c r="AA104" s="77"/>
      <c r="AB104" s="77"/>
      <c r="AC104" s="68"/>
      <c r="AD104" s="67"/>
      <c r="AE104" s="67"/>
      <c r="AF104" s="67"/>
      <c r="AG104" s="67"/>
      <c r="AH104" s="71"/>
      <c r="AI104" s="71"/>
      <c r="AJ104" s="71"/>
      <c r="AK104" s="104"/>
      <c r="AL104" s="77"/>
      <c r="AM104" s="77"/>
      <c r="AN104" s="77"/>
    </row>
    <row r="105" spans="1:40" x14ac:dyDescent="0.25">
      <c r="A105" s="52"/>
      <c r="B105" s="70"/>
      <c r="C105" s="52"/>
      <c r="D105" s="66"/>
      <c r="E105" s="66"/>
      <c r="F105" s="66"/>
      <c r="G105" s="66"/>
      <c r="H105" s="68"/>
      <c r="I105" s="52"/>
      <c r="J105" s="68"/>
      <c r="K105" s="68"/>
      <c r="L105" s="68"/>
      <c r="M105" s="67"/>
      <c r="N105" s="68"/>
      <c r="O105" s="68"/>
      <c r="P105" s="68"/>
      <c r="Q105" s="68"/>
      <c r="R105" s="68"/>
      <c r="S105" s="11"/>
      <c r="T105" s="104"/>
      <c r="U105" s="104"/>
      <c r="V105" s="67"/>
      <c r="W105" s="77"/>
      <c r="X105" s="77"/>
      <c r="Y105" s="77"/>
      <c r="Z105" s="68"/>
      <c r="AA105" s="77"/>
      <c r="AB105" s="77"/>
      <c r="AC105" s="68"/>
      <c r="AD105" s="67"/>
      <c r="AE105" s="67"/>
      <c r="AF105" s="67"/>
      <c r="AG105" s="67"/>
      <c r="AH105" s="71"/>
      <c r="AI105" s="71"/>
      <c r="AJ105" s="71"/>
      <c r="AK105" s="104"/>
      <c r="AL105" s="77"/>
      <c r="AM105" s="77"/>
      <c r="AN105" s="77"/>
    </row>
    <row r="106" spans="1:40" x14ac:dyDescent="0.25">
      <c r="A106" s="52"/>
      <c r="B106" s="70"/>
      <c r="C106" s="52"/>
      <c r="D106" s="66"/>
      <c r="E106" s="66"/>
      <c r="F106" s="66"/>
      <c r="G106" s="66"/>
      <c r="H106" s="68"/>
      <c r="I106" s="52"/>
      <c r="J106" s="68"/>
      <c r="K106" s="68"/>
      <c r="L106" s="68"/>
      <c r="M106" s="67"/>
      <c r="N106" s="68"/>
      <c r="O106" s="68"/>
      <c r="P106" s="68"/>
      <c r="Q106" s="68"/>
      <c r="R106" s="68"/>
      <c r="S106" s="11"/>
      <c r="T106" s="104"/>
      <c r="U106" s="104"/>
      <c r="V106" s="67"/>
      <c r="W106" s="77"/>
      <c r="X106" s="77"/>
      <c r="Y106" s="77"/>
      <c r="Z106" s="68"/>
      <c r="AA106" s="77"/>
      <c r="AB106" s="77"/>
      <c r="AC106" s="68"/>
      <c r="AD106" s="67"/>
      <c r="AE106" s="67"/>
      <c r="AF106" s="67"/>
      <c r="AG106" s="67"/>
      <c r="AH106" s="71"/>
      <c r="AI106" s="71"/>
      <c r="AJ106" s="71"/>
      <c r="AK106" s="104"/>
      <c r="AL106" s="77"/>
      <c r="AM106" s="77"/>
      <c r="AN106" s="77"/>
    </row>
    <row r="107" spans="1:40" x14ac:dyDescent="0.25">
      <c r="A107" s="52"/>
      <c r="B107" s="70"/>
      <c r="C107" s="52"/>
      <c r="D107" s="66"/>
      <c r="E107" s="66"/>
      <c r="F107" s="66"/>
      <c r="G107" s="66"/>
      <c r="H107" s="68"/>
      <c r="I107" s="52"/>
      <c r="J107" s="68"/>
      <c r="K107" s="68"/>
      <c r="L107" s="68"/>
      <c r="M107" s="67"/>
      <c r="N107" s="68"/>
      <c r="O107" s="68"/>
      <c r="P107" s="68"/>
      <c r="Q107" s="68"/>
      <c r="R107" s="68"/>
      <c r="S107" s="11"/>
      <c r="T107" s="104"/>
      <c r="U107" s="104"/>
      <c r="V107" s="67"/>
      <c r="W107" s="77"/>
      <c r="X107" s="77"/>
      <c r="Y107" s="77"/>
      <c r="Z107" s="68"/>
      <c r="AA107" s="77"/>
      <c r="AB107" s="77"/>
      <c r="AC107" s="68"/>
      <c r="AD107" s="67"/>
      <c r="AE107" s="67"/>
      <c r="AF107" s="67"/>
      <c r="AG107" s="67"/>
      <c r="AH107" s="71"/>
      <c r="AI107" s="71"/>
      <c r="AJ107" s="71"/>
      <c r="AK107" s="104"/>
      <c r="AL107" s="77"/>
      <c r="AM107" s="77"/>
      <c r="AN107" s="77"/>
    </row>
    <row r="108" spans="1:40" x14ac:dyDescent="0.25">
      <c r="A108" s="52"/>
      <c r="B108" s="70"/>
      <c r="C108" s="52"/>
      <c r="D108" s="66"/>
      <c r="E108" s="66"/>
      <c r="F108" s="66"/>
      <c r="G108" s="66"/>
      <c r="H108" s="68"/>
      <c r="I108" s="52"/>
      <c r="J108" s="68"/>
      <c r="K108" s="68"/>
      <c r="L108" s="68"/>
      <c r="M108" s="67"/>
      <c r="N108" s="68"/>
      <c r="O108" s="68"/>
      <c r="P108" s="68"/>
      <c r="Q108" s="68"/>
      <c r="R108" s="68"/>
      <c r="S108" s="11"/>
      <c r="T108" s="104"/>
      <c r="U108" s="104"/>
      <c r="V108" s="67"/>
      <c r="W108" s="77"/>
      <c r="X108" s="77"/>
      <c r="Y108" s="77"/>
      <c r="Z108" s="68"/>
      <c r="AA108" s="77"/>
      <c r="AB108" s="77"/>
      <c r="AC108" s="68"/>
      <c r="AD108" s="67"/>
      <c r="AE108" s="67"/>
      <c r="AF108" s="67"/>
      <c r="AG108" s="67"/>
      <c r="AH108" s="71"/>
      <c r="AI108" s="71"/>
      <c r="AJ108" s="71"/>
      <c r="AK108" s="104"/>
      <c r="AL108" s="77"/>
      <c r="AM108" s="77"/>
      <c r="AN108" s="77"/>
    </row>
    <row r="109" spans="1:40" x14ac:dyDescent="0.25">
      <c r="A109" s="52"/>
      <c r="B109" s="70"/>
      <c r="C109" s="52"/>
      <c r="D109" s="66"/>
      <c r="E109" s="66"/>
      <c r="F109" s="66"/>
      <c r="G109" s="66"/>
      <c r="H109" s="68"/>
      <c r="I109" s="52"/>
      <c r="J109" s="68"/>
      <c r="K109" s="68"/>
      <c r="L109" s="68"/>
      <c r="M109" s="67"/>
      <c r="N109" s="68"/>
      <c r="O109" s="68"/>
      <c r="P109" s="68"/>
      <c r="Q109" s="68"/>
      <c r="R109" s="68"/>
      <c r="S109" s="11"/>
      <c r="T109" s="104"/>
      <c r="U109" s="104"/>
      <c r="V109" s="67"/>
      <c r="W109" s="77"/>
      <c r="X109" s="77"/>
      <c r="Y109" s="77"/>
      <c r="Z109" s="68"/>
      <c r="AA109" s="77"/>
      <c r="AB109" s="77"/>
      <c r="AC109" s="68"/>
      <c r="AD109" s="67"/>
      <c r="AE109" s="67"/>
      <c r="AF109" s="67"/>
      <c r="AG109" s="67"/>
      <c r="AH109" s="71"/>
      <c r="AI109" s="71"/>
      <c r="AJ109" s="71"/>
      <c r="AK109" s="104"/>
      <c r="AL109" s="77"/>
      <c r="AM109" s="77"/>
      <c r="AN109" s="77"/>
    </row>
    <row r="110" spans="1:40" x14ac:dyDescent="0.25">
      <c r="A110" s="52"/>
      <c r="B110" s="70"/>
      <c r="C110" s="52"/>
      <c r="D110" s="66"/>
      <c r="E110" s="66"/>
      <c r="F110" s="66"/>
      <c r="G110" s="66"/>
      <c r="H110" s="68"/>
      <c r="I110" s="52"/>
      <c r="J110" s="68"/>
      <c r="K110" s="68"/>
      <c r="L110" s="68"/>
      <c r="M110" s="67"/>
      <c r="N110" s="68"/>
      <c r="O110" s="68"/>
      <c r="P110" s="68"/>
      <c r="Q110" s="68"/>
      <c r="R110" s="68"/>
      <c r="S110" s="11"/>
      <c r="T110" s="104"/>
      <c r="U110" s="104"/>
      <c r="V110" s="67"/>
      <c r="W110" s="77"/>
      <c r="X110" s="77"/>
      <c r="Y110" s="77"/>
      <c r="Z110" s="68"/>
      <c r="AA110" s="77"/>
      <c r="AB110" s="77"/>
      <c r="AC110" s="68"/>
      <c r="AD110" s="67"/>
      <c r="AE110" s="67"/>
      <c r="AF110" s="67"/>
      <c r="AG110" s="67"/>
      <c r="AH110" s="71"/>
      <c r="AI110" s="71"/>
      <c r="AJ110" s="71"/>
      <c r="AK110" s="104"/>
      <c r="AL110" s="77"/>
      <c r="AM110" s="77"/>
      <c r="AN110" s="77"/>
    </row>
    <row r="111" spans="1:40" x14ac:dyDescent="0.25">
      <c r="A111" s="52"/>
      <c r="B111" s="70"/>
      <c r="C111" s="52"/>
      <c r="D111" s="66"/>
      <c r="E111" s="66"/>
      <c r="F111" s="66"/>
      <c r="G111" s="66"/>
      <c r="H111" s="68"/>
      <c r="I111" s="52"/>
      <c r="J111" s="68"/>
      <c r="K111" s="68"/>
      <c r="L111" s="68"/>
      <c r="M111" s="67"/>
      <c r="N111" s="68"/>
      <c r="O111" s="68"/>
      <c r="P111" s="68"/>
      <c r="Q111" s="68"/>
      <c r="R111" s="68"/>
      <c r="S111" s="11"/>
      <c r="T111" s="104"/>
      <c r="U111" s="104"/>
      <c r="V111" s="67"/>
      <c r="W111" s="77"/>
      <c r="X111" s="77"/>
      <c r="Y111" s="77"/>
      <c r="Z111" s="68"/>
      <c r="AA111" s="77"/>
      <c r="AB111" s="77"/>
      <c r="AC111" s="68"/>
      <c r="AD111" s="67"/>
      <c r="AE111" s="67"/>
      <c r="AF111" s="67"/>
      <c r="AG111" s="67"/>
      <c r="AH111" s="71"/>
      <c r="AI111" s="71"/>
      <c r="AJ111" s="71"/>
      <c r="AK111" s="104"/>
      <c r="AL111" s="77"/>
      <c r="AM111" s="77"/>
      <c r="AN111" s="77"/>
    </row>
    <row r="112" spans="1:40" x14ac:dyDescent="0.25">
      <c r="A112" s="52"/>
      <c r="B112" s="70"/>
      <c r="C112" s="52"/>
      <c r="D112" s="66"/>
      <c r="E112" s="66"/>
      <c r="F112" s="66"/>
      <c r="G112" s="66"/>
      <c r="H112" s="68"/>
      <c r="I112" s="52"/>
      <c r="J112" s="68"/>
      <c r="K112" s="68"/>
      <c r="L112" s="68"/>
      <c r="M112" s="67"/>
      <c r="N112" s="68"/>
      <c r="O112" s="68"/>
      <c r="P112" s="68"/>
      <c r="Q112" s="68"/>
      <c r="R112" s="68"/>
      <c r="S112" s="11"/>
      <c r="T112" s="104"/>
      <c r="U112" s="104"/>
      <c r="V112" s="67"/>
      <c r="W112" s="77"/>
      <c r="X112" s="77"/>
      <c r="Y112" s="77"/>
      <c r="Z112" s="68"/>
      <c r="AA112" s="77"/>
      <c r="AB112" s="77"/>
      <c r="AC112" s="68"/>
      <c r="AD112" s="67"/>
      <c r="AE112" s="67"/>
      <c r="AF112" s="67"/>
      <c r="AG112" s="67"/>
      <c r="AH112" s="71"/>
      <c r="AI112" s="71"/>
      <c r="AJ112" s="71"/>
      <c r="AK112" s="104"/>
      <c r="AL112" s="77"/>
      <c r="AM112" s="77"/>
      <c r="AN112" s="77"/>
    </row>
    <row r="113" spans="1:40" x14ac:dyDescent="0.25">
      <c r="A113" s="52"/>
      <c r="B113" s="70"/>
      <c r="C113" s="52"/>
      <c r="D113" s="66"/>
      <c r="E113" s="66"/>
      <c r="F113" s="66"/>
      <c r="G113" s="66"/>
      <c r="H113" s="68"/>
      <c r="I113" s="52"/>
      <c r="J113" s="68"/>
      <c r="K113" s="68"/>
      <c r="L113" s="68"/>
      <c r="M113" s="67"/>
      <c r="N113" s="68"/>
      <c r="O113" s="68"/>
      <c r="P113" s="68"/>
      <c r="Q113" s="68"/>
      <c r="R113" s="68"/>
      <c r="S113" s="11"/>
      <c r="T113" s="104"/>
      <c r="U113" s="104"/>
      <c r="V113" s="67"/>
      <c r="W113" s="77"/>
      <c r="X113" s="77"/>
      <c r="Y113" s="77"/>
      <c r="Z113" s="68"/>
      <c r="AA113" s="77"/>
      <c r="AB113" s="77"/>
      <c r="AC113" s="68"/>
      <c r="AD113" s="67"/>
      <c r="AE113" s="67"/>
      <c r="AF113" s="67"/>
      <c r="AG113" s="67"/>
      <c r="AH113" s="71"/>
      <c r="AI113" s="71"/>
      <c r="AJ113" s="71"/>
      <c r="AK113" s="104"/>
      <c r="AL113" s="77"/>
      <c r="AM113" s="77"/>
      <c r="AN113" s="77"/>
    </row>
    <row r="114" spans="1:40" x14ac:dyDescent="0.25">
      <c r="A114" s="52"/>
      <c r="B114" s="70"/>
      <c r="C114" s="52"/>
      <c r="D114" s="66"/>
      <c r="E114" s="66"/>
      <c r="F114" s="66"/>
      <c r="G114" s="66"/>
      <c r="H114" s="68"/>
      <c r="I114" s="52"/>
      <c r="J114" s="68"/>
      <c r="K114" s="68"/>
      <c r="L114" s="68"/>
      <c r="M114" s="67"/>
      <c r="N114" s="68"/>
      <c r="O114" s="68"/>
      <c r="P114" s="68"/>
      <c r="Q114" s="68"/>
      <c r="R114" s="68"/>
      <c r="S114" s="11"/>
      <c r="T114" s="104"/>
      <c r="U114" s="104"/>
      <c r="V114" s="67"/>
      <c r="W114" s="77"/>
      <c r="X114" s="77"/>
      <c r="Y114" s="77"/>
      <c r="Z114" s="68"/>
      <c r="AA114" s="77"/>
      <c r="AB114" s="77"/>
      <c r="AC114" s="68"/>
      <c r="AD114" s="67"/>
      <c r="AE114" s="67"/>
      <c r="AF114" s="67"/>
      <c r="AG114" s="67"/>
      <c r="AH114" s="71"/>
      <c r="AI114" s="71"/>
      <c r="AJ114" s="71"/>
      <c r="AK114" s="104"/>
      <c r="AL114" s="77"/>
      <c r="AM114" s="77"/>
      <c r="AN114" s="77"/>
    </row>
    <row r="115" spans="1:40" x14ac:dyDescent="0.25">
      <c r="A115" s="52"/>
      <c r="B115" s="70"/>
      <c r="C115" s="52"/>
      <c r="D115" s="66"/>
      <c r="E115" s="66"/>
      <c r="F115" s="66"/>
      <c r="G115" s="66"/>
      <c r="H115" s="68"/>
      <c r="I115" s="52"/>
      <c r="J115" s="68"/>
      <c r="K115" s="68"/>
      <c r="L115" s="68"/>
      <c r="M115" s="67"/>
      <c r="N115" s="68"/>
      <c r="O115" s="68"/>
      <c r="P115" s="68"/>
      <c r="Q115" s="68"/>
      <c r="R115" s="68"/>
      <c r="S115" s="11"/>
      <c r="T115" s="104"/>
      <c r="U115" s="104"/>
      <c r="V115" s="67"/>
      <c r="W115" s="77"/>
      <c r="X115" s="77"/>
      <c r="Y115" s="77"/>
      <c r="Z115" s="68"/>
      <c r="AA115" s="77"/>
      <c r="AB115" s="77"/>
      <c r="AC115" s="68"/>
      <c r="AD115" s="67"/>
      <c r="AE115" s="67"/>
      <c r="AF115" s="67"/>
      <c r="AG115" s="67"/>
      <c r="AH115" s="71"/>
      <c r="AI115" s="71"/>
      <c r="AJ115" s="71"/>
      <c r="AK115" s="104"/>
      <c r="AL115" s="77"/>
      <c r="AM115" s="77"/>
      <c r="AN115" s="77"/>
    </row>
    <row r="116" spans="1:40" x14ac:dyDescent="0.25">
      <c r="A116" s="52"/>
      <c r="B116" s="70"/>
      <c r="C116" s="52"/>
      <c r="D116" s="66"/>
      <c r="E116" s="66"/>
      <c r="F116" s="66"/>
      <c r="G116" s="66"/>
      <c r="H116" s="68"/>
      <c r="I116" s="52"/>
      <c r="J116" s="68"/>
      <c r="K116" s="68"/>
      <c r="L116" s="68"/>
      <c r="M116" s="67"/>
      <c r="N116" s="68"/>
      <c r="O116" s="68"/>
      <c r="P116" s="68"/>
      <c r="Q116" s="68"/>
      <c r="R116" s="68"/>
      <c r="S116" s="11"/>
      <c r="T116" s="104"/>
      <c r="U116" s="104"/>
      <c r="V116" s="67"/>
      <c r="W116" s="77"/>
      <c r="X116" s="77"/>
      <c r="Y116" s="77"/>
      <c r="Z116" s="68"/>
      <c r="AA116" s="77"/>
      <c r="AB116" s="77"/>
      <c r="AC116" s="68"/>
      <c r="AD116" s="67"/>
      <c r="AE116" s="67"/>
      <c r="AF116" s="67"/>
      <c r="AG116" s="67"/>
      <c r="AH116" s="71"/>
      <c r="AI116" s="71"/>
      <c r="AJ116" s="71"/>
      <c r="AK116" s="104"/>
      <c r="AL116" s="77"/>
      <c r="AM116" s="77"/>
      <c r="AN116" s="77"/>
    </row>
    <row r="117" spans="1:40" x14ac:dyDescent="0.25">
      <c r="A117" s="52"/>
      <c r="B117" s="70"/>
      <c r="C117" s="52"/>
      <c r="D117" s="66"/>
      <c r="E117" s="66"/>
      <c r="F117" s="66"/>
      <c r="G117" s="66"/>
      <c r="H117" s="68"/>
      <c r="I117" s="52"/>
      <c r="J117" s="68"/>
      <c r="K117" s="68"/>
      <c r="L117" s="68"/>
      <c r="M117" s="67"/>
      <c r="N117" s="68"/>
      <c r="O117" s="68"/>
      <c r="P117" s="68"/>
      <c r="Q117" s="68"/>
      <c r="R117" s="68"/>
      <c r="S117" s="11"/>
      <c r="T117" s="104"/>
      <c r="U117" s="104"/>
      <c r="V117" s="67"/>
      <c r="W117" s="77"/>
      <c r="X117" s="77"/>
      <c r="Y117" s="77"/>
      <c r="Z117" s="68"/>
      <c r="AA117" s="77"/>
      <c r="AB117" s="77"/>
      <c r="AC117" s="68"/>
      <c r="AD117" s="67"/>
      <c r="AE117" s="67"/>
      <c r="AF117" s="67"/>
      <c r="AG117" s="67"/>
      <c r="AH117" s="71"/>
      <c r="AI117" s="71"/>
      <c r="AJ117" s="71"/>
      <c r="AK117" s="104"/>
      <c r="AL117" s="77"/>
      <c r="AM117" s="77"/>
      <c r="AN117" s="77"/>
    </row>
    <row r="118" spans="1:40" x14ac:dyDescent="0.25">
      <c r="A118" s="52"/>
      <c r="B118" s="70"/>
      <c r="C118" s="52"/>
      <c r="D118" s="66"/>
      <c r="E118" s="66"/>
      <c r="F118" s="66"/>
      <c r="G118" s="66"/>
      <c r="H118" s="68"/>
      <c r="I118" s="52"/>
      <c r="J118" s="68"/>
      <c r="K118" s="68"/>
      <c r="L118" s="68"/>
      <c r="M118" s="67"/>
      <c r="N118" s="68"/>
      <c r="O118" s="68"/>
      <c r="P118" s="68"/>
      <c r="Q118" s="68"/>
      <c r="R118" s="68"/>
      <c r="S118" s="11"/>
      <c r="T118" s="104"/>
      <c r="U118" s="104"/>
      <c r="V118" s="67"/>
      <c r="W118" s="77"/>
      <c r="X118" s="77"/>
      <c r="Y118" s="77"/>
      <c r="Z118" s="68"/>
      <c r="AA118" s="77"/>
      <c r="AB118" s="77"/>
      <c r="AC118" s="68"/>
      <c r="AD118" s="67"/>
      <c r="AE118" s="67"/>
      <c r="AF118" s="67"/>
      <c r="AG118" s="67"/>
      <c r="AH118" s="71"/>
      <c r="AI118" s="71"/>
      <c r="AJ118" s="71"/>
      <c r="AK118" s="104"/>
      <c r="AL118" s="77"/>
      <c r="AM118" s="77"/>
      <c r="AN118" s="77"/>
    </row>
    <row r="119" spans="1:40" x14ac:dyDescent="0.25">
      <c r="A119" s="52"/>
      <c r="B119" s="70"/>
      <c r="C119" s="52"/>
      <c r="D119" s="66"/>
      <c r="E119" s="66"/>
      <c r="F119" s="66"/>
      <c r="G119" s="66"/>
      <c r="H119" s="68"/>
      <c r="I119" s="52"/>
      <c r="J119" s="68"/>
      <c r="K119" s="68"/>
      <c r="L119" s="68"/>
      <c r="M119" s="67"/>
      <c r="N119" s="68"/>
      <c r="O119" s="68"/>
      <c r="P119" s="68"/>
      <c r="Q119" s="68"/>
      <c r="R119" s="68"/>
      <c r="S119" s="11"/>
      <c r="T119" s="104"/>
      <c r="U119" s="104"/>
      <c r="V119" s="67"/>
      <c r="W119" s="77"/>
      <c r="X119" s="77"/>
      <c r="Y119" s="77"/>
      <c r="Z119" s="68"/>
      <c r="AA119" s="77"/>
      <c r="AB119" s="77"/>
      <c r="AC119" s="68"/>
      <c r="AD119" s="67"/>
      <c r="AE119" s="67"/>
      <c r="AF119" s="67"/>
      <c r="AG119" s="67"/>
      <c r="AH119" s="71"/>
      <c r="AI119" s="71"/>
      <c r="AJ119" s="71"/>
      <c r="AK119" s="104"/>
      <c r="AL119" s="77"/>
      <c r="AM119" s="77"/>
      <c r="AN119" s="77"/>
    </row>
    <row r="120" spans="1:40" x14ac:dyDescent="0.25">
      <c r="A120" s="52"/>
      <c r="B120" s="70"/>
      <c r="C120" s="52"/>
      <c r="D120" s="66"/>
      <c r="E120" s="66"/>
      <c r="F120" s="66"/>
      <c r="G120" s="66"/>
      <c r="H120" s="68"/>
      <c r="I120" s="52"/>
      <c r="J120" s="68"/>
      <c r="K120" s="68"/>
      <c r="L120" s="68"/>
      <c r="M120" s="67"/>
      <c r="N120" s="68"/>
      <c r="O120" s="68"/>
      <c r="P120" s="68"/>
      <c r="Q120" s="68"/>
      <c r="R120" s="68"/>
      <c r="S120" s="11"/>
      <c r="T120" s="104"/>
      <c r="U120" s="104"/>
      <c r="V120" s="67"/>
      <c r="W120" s="77"/>
      <c r="X120" s="77"/>
      <c r="Y120" s="77"/>
      <c r="Z120" s="68"/>
      <c r="AA120" s="77"/>
      <c r="AB120" s="77"/>
      <c r="AC120" s="68"/>
      <c r="AD120" s="67"/>
      <c r="AE120" s="67"/>
      <c r="AF120" s="67"/>
      <c r="AG120" s="67"/>
      <c r="AH120" s="71"/>
      <c r="AI120" s="71"/>
      <c r="AJ120" s="71"/>
      <c r="AK120" s="104"/>
      <c r="AL120" s="77"/>
      <c r="AM120" s="77"/>
      <c r="AN120" s="77"/>
    </row>
    <row r="121" spans="1:40" x14ac:dyDescent="0.25">
      <c r="A121" s="52"/>
      <c r="B121" s="70"/>
      <c r="C121" s="52"/>
      <c r="D121" s="66"/>
      <c r="E121" s="66"/>
      <c r="F121" s="66"/>
      <c r="G121" s="66"/>
      <c r="H121" s="68"/>
      <c r="I121" s="52"/>
      <c r="J121" s="68"/>
      <c r="K121" s="68"/>
      <c r="L121" s="68"/>
      <c r="M121" s="67"/>
      <c r="N121" s="68"/>
      <c r="O121" s="68"/>
      <c r="P121" s="68"/>
      <c r="Q121" s="68"/>
      <c r="R121" s="68"/>
      <c r="S121" s="11"/>
      <c r="T121" s="104"/>
      <c r="U121" s="104"/>
      <c r="V121" s="67"/>
      <c r="W121" s="77"/>
      <c r="X121" s="77"/>
      <c r="Y121" s="77"/>
      <c r="Z121" s="68"/>
      <c r="AA121" s="77"/>
      <c r="AB121" s="77"/>
      <c r="AC121" s="68"/>
      <c r="AD121" s="67"/>
      <c r="AE121" s="67"/>
      <c r="AF121" s="67"/>
      <c r="AG121" s="67"/>
      <c r="AH121" s="71"/>
      <c r="AI121" s="71"/>
      <c r="AJ121" s="71"/>
      <c r="AK121" s="104"/>
      <c r="AL121" s="77"/>
      <c r="AM121" s="77"/>
      <c r="AN121" s="77"/>
    </row>
    <row r="122" spans="1:40" x14ac:dyDescent="0.25">
      <c r="A122" s="52"/>
      <c r="B122" s="70"/>
      <c r="C122" s="52"/>
      <c r="D122" s="66"/>
      <c r="E122" s="66"/>
      <c r="F122" s="66"/>
      <c r="G122" s="66"/>
      <c r="H122" s="68"/>
      <c r="I122" s="52"/>
      <c r="J122" s="68"/>
      <c r="K122" s="68"/>
      <c r="L122" s="68"/>
      <c r="M122" s="67"/>
      <c r="N122" s="68"/>
      <c r="O122" s="68"/>
      <c r="P122" s="68"/>
      <c r="Q122" s="68"/>
      <c r="R122" s="68"/>
      <c r="S122" s="11"/>
      <c r="T122" s="104"/>
      <c r="U122" s="104"/>
      <c r="V122" s="67"/>
      <c r="W122" s="77"/>
      <c r="X122" s="77"/>
      <c r="Y122" s="77"/>
      <c r="Z122" s="68"/>
      <c r="AA122" s="77"/>
      <c r="AB122" s="77"/>
      <c r="AC122" s="68"/>
      <c r="AD122" s="67"/>
      <c r="AE122" s="67"/>
      <c r="AF122" s="67"/>
      <c r="AG122" s="67"/>
      <c r="AH122" s="71"/>
      <c r="AI122" s="71"/>
      <c r="AJ122" s="71"/>
      <c r="AK122" s="104"/>
      <c r="AL122" s="77"/>
      <c r="AM122" s="77"/>
      <c r="AN122" s="77"/>
    </row>
    <row r="123" spans="1:40" x14ac:dyDescent="0.25">
      <c r="A123" s="52"/>
      <c r="B123" s="70"/>
      <c r="C123" s="52"/>
      <c r="D123" s="66"/>
      <c r="E123" s="66"/>
      <c r="F123" s="66"/>
      <c r="G123" s="66"/>
      <c r="H123" s="68"/>
      <c r="I123" s="52"/>
      <c r="J123" s="68"/>
      <c r="K123" s="68"/>
      <c r="L123" s="68"/>
      <c r="M123" s="67"/>
      <c r="N123" s="68"/>
      <c r="O123" s="68"/>
      <c r="P123" s="68"/>
      <c r="Q123" s="68"/>
      <c r="R123" s="68"/>
      <c r="S123" s="11"/>
      <c r="T123" s="104"/>
      <c r="U123" s="104"/>
      <c r="V123" s="67"/>
      <c r="W123" s="77"/>
      <c r="X123" s="77"/>
      <c r="Y123" s="77"/>
      <c r="Z123" s="68"/>
      <c r="AA123" s="77"/>
      <c r="AB123" s="77"/>
      <c r="AC123" s="68"/>
      <c r="AD123" s="67"/>
      <c r="AE123" s="67"/>
      <c r="AF123" s="67"/>
      <c r="AG123" s="67"/>
      <c r="AH123" s="71"/>
      <c r="AI123" s="71"/>
      <c r="AJ123" s="71"/>
      <c r="AK123" s="104"/>
      <c r="AL123" s="77"/>
      <c r="AM123" s="77"/>
      <c r="AN123" s="77"/>
    </row>
    <row r="124" spans="1:40" x14ac:dyDescent="0.25">
      <c r="A124" s="52"/>
      <c r="B124" s="70"/>
      <c r="C124" s="52"/>
      <c r="D124" s="66"/>
      <c r="E124" s="66"/>
      <c r="F124" s="66"/>
      <c r="G124" s="66"/>
      <c r="H124" s="68"/>
      <c r="I124" s="52"/>
      <c r="J124" s="68"/>
      <c r="K124" s="68"/>
      <c r="L124" s="68"/>
      <c r="M124" s="67"/>
      <c r="N124" s="68"/>
      <c r="O124" s="68"/>
      <c r="P124" s="68"/>
      <c r="Q124" s="68"/>
      <c r="R124" s="68"/>
      <c r="S124" s="11"/>
      <c r="T124" s="104"/>
      <c r="U124" s="104"/>
      <c r="V124" s="67"/>
      <c r="W124" s="77"/>
      <c r="X124" s="77"/>
      <c r="Y124" s="77"/>
      <c r="Z124" s="68"/>
      <c r="AA124" s="77"/>
      <c r="AB124" s="77"/>
      <c r="AC124" s="68"/>
      <c r="AD124" s="67"/>
      <c r="AE124" s="67"/>
      <c r="AF124" s="67"/>
      <c r="AG124" s="67"/>
      <c r="AH124" s="71"/>
      <c r="AI124" s="71"/>
      <c r="AJ124" s="71"/>
      <c r="AK124" s="104"/>
      <c r="AL124" s="77"/>
      <c r="AM124" s="77"/>
      <c r="AN124" s="77"/>
    </row>
    <row r="125" spans="1:40" x14ac:dyDescent="0.25">
      <c r="A125" s="52"/>
      <c r="B125" s="70"/>
      <c r="C125" s="52"/>
      <c r="D125" s="66"/>
      <c r="E125" s="66"/>
      <c r="F125" s="66"/>
      <c r="G125" s="66"/>
      <c r="H125" s="68"/>
      <c r="I125" s="52"/>
      <c r="J125" s="68"/>
      <c r="K125" s="68"/>
      <c r="L125" s="68"/>
      <c r="M125" s="67"/>
      <c r="N125" s="68"/>
      <c r="O125" s="68"/>
      <c r="P125" s="68"/>
      <c r="Q125" s="68"/>
      <c r="R125" s="68"/>
      <c r="S125" s="11"/>
      <c r="T125" s="104"/>
      <c r="U125" s="104"/>
      <c r="V125" s="67"/>
      <c r="W125" s="77"/>
      <c r="X125" s="77"/>
      <c r="Y125" s="77"/>
      <c r="Z125" s="68"/>
      <c r="AA125" s="77"/>
      <c r="AB125" s="77"/>
      <c r="AC125" s="68"/>
      <c r="AD125" s="67"/>
      <c r="AE125" s="67"/>
      <c r="AF125" s="67"/>
      <c r="AG125" s="67"/>
      <c r="AH125" s="71"/>
      <c r="AI125" s="71"/>
      <c r="AJ125" s="71"/>
      <c r="AK125" s="104"/>
      <c r="AL125" s="77"/>
      <c r="AM125" s="77"/>
      <c r="AN125" s="77"/>
    </row>
    <row r="126" spans="1:40" x14ac:dyDescent="0.25">
      <c r="A126" s="52"/>
      <c r="B126" s="70"/>
      <c r="C126" s="52"/>
      <c r="D126" s="66"/>
      <c r="E126" s="66"/>
      <c r="F126" s="66"/>
      <c r="G126" s="66"/>
      <c r="H126" s="68"/>
      <c r="I126" s="52"/>
      <c r="J126" s="68"/>
      <c r="K126" s="68"/>
      <c r="L126" s="68"/>
      <c r="M126" s="67"/>
      <c r="N126" s="68"/>
      <c r="O126" s="68"/>
      <c r="P126" s="68"/>
      <c r="Q126" s="68"/>
      <c r="R126" s="68"/>
      <c r="S126" s="11"/>
      <c r="T126" s="104"/>
      <c r="U126" s="104"/>
      <c r="V126" s="67"/>
      <c r="W126" s="77"/>
      <c r="X126" s="77"/>
      <c r="Y126" s="77"/>
      <c r="Z126" s="68"/>
      <c r="AA126" s="77"/>
      <c r="AB126" s="77"/>
      <c r="AC126" s="68"/>
      <c r="AD126" s="67"/>
      <c r="AE126" s="67"/>
      <c r="AF126" s="67"/>
      <c r="AG126" s="67"/>
      <c r="AH126" s="71"/>
      <c r="AI126" s="71"/>
      <c r="AJ126" s="71"/>
      <c r="AK126" s="104"/>
      <c r="AL126" s="77"/>
      <c r="AM126" s="77"/>
      <c r="AN126" s="77"/>
    </row>
    <row r="127" spans="1:40" x14ac:dyDescent="0.25">
      <c r="A127" s="52"/>
      <c r="B127" s="70"/>
      <c r="C127" s="52"/>
      <c r="D127" s="66"/>
      <c r="E127" s="66"/>
      <c r="F127" s="66"/>
      <c r="G127" s="66"/>
      <c r="H127" s="68"/>
      <c r="I127" s="52"/>
      <c r="J127" s="68"/>
      <c r="K127" s="68"/>
      <c r="L127" s="68"/>
      <c r="M127" s="67"/>
      <c r="N127" s="68"/>
      <c r="O127" s="68"/>
      <c r="P127" s="68"/>
      <c r="Q127" s="68"/>
      <c r="R127" s="68"/>
      <c r="S127" s="11"/>
      <c r="T127" s="104"/>
      <c r="U127" s="104"/>
      <c r="V127" s="67"/>
      <c r="W127" s="77"/>
      <c r="X127" s="77"/>
      <c r="Y127" s="77"/>
      <c r="Z127" s="68"/>
      <c r="AA127" s="77"/>
      <c r="AB127" s="77"/>
      <c r="AC127" s="68"/>
      <c r="AD127" s="67"/>
      <c r="AE127" s="67"/>
      <c r="AF127" s="67"/>
      <c r="AG127" s="67"/>
      <c r="AH127" s="71"/>
      <c r="AI127" s="71"/>
      <c r="AJ127" s="71"/>
      <c r="AK127" s="104"/>
      <c r="AL127" s="77"/>
      <c r="AM127" s="77"/>
      <c r="AN127" s="77"/>
    </row>
    <row r="128" spans="1:40" x14ac:dyDescent="0.25">
      <c r="A128" s="52"/>
      <c r="B128" s="70"/>
      <c r="C128" s="52"/>
      <c r="D128" s="66"/>
      <c r="E128" s="66"/>
      <c r="F128" s="66"/>
      <c r="G128" s="66"/>
      <c r="H128" s="68"/>
      <c r="I128" s="52"/>
      <c r="J128" s="68"/>
      <c r="K128" s="68"/>
      <c r="L128" s="68"/>
      <c r="M128" s="67"/>
      <c r="N128" s="68"/>
      <c r="O128" s="68"/>
      <c r="P128" s="68"/>
      <c r="Q128" s="68"/>
      <c r="R128" s="68"/>
      <c r="S128" s="11"/>
      <c r="T128" s="104"/>
      <c r="U128" s="104"/>
      <c r="V128" s="67"/>
      <c r="W128" s="77"/>
      <c r="X128" s="77"/>
      <c r="Y128" s="77"/>
      <c r="Z128" s="68"/>
      <c r="AA128" s="77"/>
      <c r="AB128" s="77"/>
      <c r="AC128" s="68"/>
      <c r="AD128" s="67"/>
      <c r="AE128" s="67"/>
      <c r="AF128" s="67"/>
      <c r="AG128" s="67"/>
      <c r="AH128" s="71"/>
      <c r="AI128" s="71"/>
      <c r="AJ128" s="71"/>
      <c r="AK128" s="104"/>
      <c r="AL128" s="77"/>
      <c r="AM128" s="77"/>
      <c r="AN128" s="77"/>
    </row>
    <row r="129" spans="1:40" x14ac:dyDescent="0.25">
      <c r="A129" s="52"/>
      <c r="B129" s="70"/>
      <c r="C129" s="52"/>
      <c r="D129" s="66"/>
      <c r="E129" s="66"/>
      <c r="F129" s="66"/>
      <c r="G129" s="66"/>
      <c r="H129" s="68"/>
      <c r="I129" s="52"/>
      <c r="J129" s="68"/>
      <c r="K129" s="68"/>
      <c r="L129" s="68"/>
      <c r="M129" s="67"/>
      <c r="N129" s="68"/>
      <c r="O129" s="68"/>
      <c r="P129" s="68"/>
      <c r="Q129" s="68"/>
      <c r="R129" s="68"/>
      <c r="S129" s="11"/>
      <c r="T129" s="104"/>
      <c r="U129" s="104"/>
      <c r="V129" s="67"/>
      <c r="W129" s="77"/>
      <c r="X129" s="77"/>
      <c r="Y129" s="77"/>
      <c r="Z129" s="68"/>
      <c r="AA129" s="77"/>
      <c r="AB129" s="77"/>
      <c r="AC129" s="68"/>
      <c r="AD129" s="67"/>
      <c r="AE129" s="67"/>
      <c r="AF129" s="67"/>
      <c r="AG129" s="67"/>
      <c r="AH129" s="71"/>
      <c r="AI129" s="71"/>
      <c r="AJ129" s="71"/>
      <c r="AK129" s="104"/>
      <c r="AL129" s="77"/>
      <c r="AM129" s="77"/>
      <c r="AN129" s="77"/>
    </row>
    <row r="130" spans="1:40" x14ac:dyDescent="0.25">
      <c r="A130" s="52"/>
      <c r="B130" s="70"/>
      <c r="C130" s="52"/>
      <c r="D130" s="66"/>
      <c r="E130" s="66"/>
      <c r="F130" s="66"/>
      <c r="G130" s="66"/>
      <c r="H130" s="68"/>
      <c r="I130" s="52"/>
      <c r="J130" s="68"/>
      <c r="K130" s="68"/>
      <c r="L130" s="68"/>
      <c r="M130" s="67"/>
      <c r="N130" s="68"/>
      <c r="O130" s="68"/>
      <c r="P130" s="68"/>
      <c r="Q130" s="68"/>
      <c r="R130" s="68"/>
      <c r="S130" s="11"/>
      <c r="T130" s="104"/>
      <c r="U130" s="104"/>
      <c r="V130" s="67"/>
      <c r="W130" s="77"/>
      <c r="X130" s="77"/>
      <c r="Y130" s="77"/>
      <c r="Z130" s="68"/>
      <c r="AA130" s="77"/>
      <c r="AB130" s="77"/>
      <c r="AC130" s="68"/>
      <c r="AD130" s="67"/>
      <c r="AE130" s="67"/>
      <c r="AF130" s="67"/>
      <c r="AG130" s="67"/>
      <c r="AH130" s="71"/>
      <c r="AI130" s="71"/>
      <c r="AJ130" s="71"/>
      <c r="AK130" s="104"/>
      <c r="AL130" s="77"/>
      <c r="AM130" s="77"/>
      <c r="AN130" s="77"/>
    </row>
    <row r="131" spans="1:40" x14ac:dyDescent="0.25">
      <c r="A131" s="52"/>
      <c r="B131" s="70"/>
      <c r="C131" s="52"/>
      <c r="D131" s="66"/>
      <c r="E131" s="66"/>
      <c r="F131" s="66"/>
      <c r="G131" s="66"/>
      <c r="H131" s="68"/>
      <c r="I131" s="52"/>
      <c r="J131" s="68"/>
      <c r="K131" s="68"/>
      <c r="L131" s="68"/>
      <c r="M131" s="67"/>
      <c r="N131" s="68"/>
      <c r="O131" s="68"/>
      <c r="P131" s="68"/>
      <c r="Q131" s="68"/>
      <c r="R131" s="68"/>
      <c r="S131" s="11"/>
      <c r="T131" s="104"/>
      <c r="U131" s="104"/>
      <c r="V131" s="67"/>
      <c r="W131" s="77"/>
      <c r="X131" s="77"/>
      <c r="Y131" s="77"/>
      <c r="Z131" s="68"/>
      <c r="AA131" s="77"/>
      <c r="AB131" s="77"/>
      <c r="AC131" s="68"/>
      <c r="AD131" s="67"/>
      <c r="AE131" s="67"/>
      <c r="AF131" s="67"/>
      <c r="AG131" s="67"/>
      <c r="AH131" s="71"/>
      <c r="AI131" s="71"/>
      <c r="AJ131" s="71"/>
      <c r="AK131" s="104"/>
      <c r="AL131" s="77"/>
      <c r="AM131" s="77"/>
      <c r="AN131" s="77"/>
    </row>
    <row r="132" spans="1:40" x14ac:dyDescent="0.25">
      <c r="A132" s="52"/>
      <c r="B132" s="70"/>
      <c r="C132" s="52"/>
      <c r="D132" s="66"/>
      <c r="E132" s="66"/>
      <c r="F132" s="66"/>
      <c r="G132" s="66"/>
      <c r="H132" s="68"/>
      <c r="I132" s="52"/>
      <c r="J132" s="68"/>
      <c r="K132" s="68"/>
      <c r="L132" s="68"/>
      <c r="M132" s="67"/>
      <c r="N132" s="68"/>
      <c r="O132" s="68"/>
      <c r="P132" s="68"/>
      <c r="Q132" s="68"/>
      <c r="R132" s="68"/>
      <c r="S132" s="11"/>
      <c r="T132" s="104"/>
      <c r="U132" s="104"/>
      <c r="V132" s="67"/>
      <c r="W132" s="77"/>
      <c r="X132" s="77"/>
      <c r="Y132" s="77"/>
      <c r="Z132" s="68"/>
      <c r="AA132" s="77"/>
      <c r="AB132" s="77"/>
      <c r="AC132" s="68"/>
      <c r="AD132" s="67"/>
      <c r="AE132" s="67"/>
      <c r="AF132" s="67"/>
      <c r="AG132" s="67"/>
      <c r="AH132" s="71"/>
      <c r="AI132" s="71"/>
      <c r="AJ132" s="71"/>
      <c r="AK132" s="104"/>
      <c r="AL132" s="77"/>
      <c r="AM132" s="77"/>
      <c r="AN132" s="77"/>
    </row>
    <row r="133" spans="1:40" x14ac:dyDescent="0.25">
      <c r="A133" s="52"/>
      <c r="B133" s="70"/>
      <c r="C133" s="52"/>
      <c r="D133" s="66"/>
      <c r="E133" s="66"/>
      <c r="F133" s="66"/>
      <c r="G133" s="66"/>
      <c r="H133" s="68"/>
      <c r="I133" s="52"/>
      <c r="J133" s="68"/>
      <c r="K133" s="68"/>
      <c r="L133" s="68"/>
      <c r="M133" s="67"/>
      <c r="N133" s="68"/>
      <c r="O133" s="68"/>
      <c r="P133" s="68"/>
      <c r="Q133" s="68"/>
      <c r="R133" s="68"/>
      <c r="S133" s="11"/>
      <c r="T133" s="104"/>
      <c r="U133" s="104"/>
      <c r="V133" s="67"/>
      <c r="W133" s="77"/>
      <c r="X133" s="77"/>
      <c r="Y133" s="77"/>
      <c r="Z133" s="68"/>
      <c r="AA133" s="77"/>
      <c r="AB133" s="77"/>
      <c r="AC133" s="68"/>
      <c r="AD133" s="67"/>
      <c r="AE133" s="67"/>
      <c r="AF133" s="67"/>
      <c r="AG133" s="67"/>
      <c r="AH133" s="71"/>
      <c r="AI133" s="71"/>
      <c r="AJ133" s="71"/>
      <c r="AK133" s="104"/>
      <c r="AL133" s="77"/>
      <c r="AM133" s="77"/>
      <c r="AN133" s="77"/>
    </row>
    <row r="134" spans="1:40" x14ac:dyDescent="0.25">
      <c r="A134" s="52"/>
      <c r="B134" s="70"/>
      <c r="C134" s="52"/>
      <c r="D134" s="66"/>
      <c r="E134" s="66"/>
      <c r="F134" s="66"/>
      <c r="G134" s="66"/>
      <c r="H134" s="68"/>
      <c r="I134" s="52"/>
      <c r="J134" s="68"/>
      <c r="K134" s="68"/>
      <c r="L134" s="68"/>
      <c r="M134" s="67"/>
      <c r="N134" s="68"/>
      <c r="O134" s="68"/>
      <c r="P134" s="68"/>
      <c r="Q134" s="68"/>
      <c r="R134" s="68"/>
      <c r="S134" s="11"/>
      <c r="T134" s="104"/>
      <c r="U134" s="104"/>
      <c r="V134" s="67"/>
      <c r="W134" s="77"/>
      <c r="X134" s="77"/>
      <c r="Y134" s="77"/>
      <c r="Z134" s="68"/>
      <c r="AA134" s="77"/>
      <c r="AB134" s="77"/>
      <c r="AC134" s="68"/>
      <c r="AD134" s="67"/>
      <c r="AE134" s="67"/>
      <c r="AF134" s="67"/>
      <c r="AG134" s="67"/>
      <c r="AH134" s="71"/>
      <c r="AI134" s="71"/>
      <c r="AJ134" s="71"/>
      <c r="AK134" s="104"/>
      <c r="AL134" s="77"/>
      <c r="AM134" s="77"/>
      <c r="AN134" s="77"/>
    </row>
    <row r="135" spans="1:40" x14ac:dyDescent="0.25">
      <c r="A135" s="52"/>
      <c r="B135" s="70"/>
      <c r="C135" s="52"/>
      <c r="D135" s="66"/>
      <c r="E135" s="66"/>
      <c r="F135" s="66"/>
      <c r="G135" s="66"/>
      <c r="H135" s="68"/>
      <c r="I135" s="52"/>
      <c r="J135" s="68"/>
      <c r="K135" s="68"/>
      <c r="L135" s="68"/>
      <c r="M135" s="67"/>
      <c r="N135" s="68"/>
      <c r="O135" s="68"/>
      <c r="P135" s="68"/>
      <c r="Q135" s="68"/>
      <c r="R135" s="68"/>
      <c r="S135" s="11"/>
      <c r="T135" s="104"/>
      <c r="U135" s="104"/>
      <c r="V135" s="67"/>
      <c r="W135" s="77"/>
      <c r="X135" s="77"/>
      <c r="Y135" s="77"/>
      <c r="Z135" s="68"/>
      <c r="AA135" s="77"/>
      <c r="AB135" s="77"/>
      <c r="AC135" s="68"/>
      <c r="AD135" s="67"/>
      <c r="AE135" s="67"/>
      <c r="AF135" s="67"/>
      <c r="AG135" s="67"/>
      <c r="AH135" s="71"/>
      <c r="AI135" s="71"/>
      <c r="AJ135" s="71"/>
      <c r="AK135" s="104"/>
      <c r="AL135" s="77"/>
      <c r="AM135" s="77"/>
      <c r="AN135" s="77"/>
    </row>
    <row r="136" spans="1:40" x14ac:dyDescent="0.25">
      <c r="A136" s="52"/>
      <c r="B136" s="70"/>
      <c r="C136" s="52"/>
      <c r="D136" s="66"/>
      <c r="E136" s="66"/>
      <c r="F136" s="66"/>
      <c r="G136" s="66"/>
      <c r="H136" s="68"/>
      <c r="I136" s="52"/>
      <c r="J136" s="68"/>
      <c r="K136" s="68"/>
      <c r="L136" s="68"/>
      <c r="M136" s="67"/>
      <c r="N136" s="68"/>
      <c r="O136" s="68"/>
      <c r="P136" s="68"/>
      <c r="Q136" s="68"/>
      <c r="R136" s="68"/>
      <c r="S136" s="11"/>
      <c r="T136" s="104"/>
      <c r="U136" s="104"/>
      <c r="V136" s="67"/>
      <c r="W136" s="77"/>
      <c r="X136" s="77"/>
      <c r="Y136" s="77"/>
      <c r="Z136" s="68"/>
      <c r="AA136" s="77"/>
      <c r="AB136" s="77"/>
      <c r="AC136" s="68"/>
      <c r="AD136" s="67"/>
      <c r="AE136" s="67"/>
      <c r="AF136" s="67"/>
      <c r="AG136" s="67"/>
      <c r="AH136" s="71"/>
      <c r="AI136" s="71"/>
      <c r="AJ136" s="71"/>
      <c r="AK136" s="104"/>
      <c r="AL136" s="77"/>
      <c r="AM136" s="77"/>
      <c r="AN136" s="77"/>
    </row>
    <row r="137" spans="1:40" x14ac:dyDescent="0.25">
      <c r="A137" s="52"/>
      <c r="B137" s="70"/>
      <c r="C137" s="52"/>
      <c r="D137" s="66"/>
      <c r="E137" s="66"/>
      <c r="F137" s="66"/>
      <c r="G137" s="66"/>
      <c r="H137" s="68"/>
      <c r="I137" s="52"/>
      <c r="J137" s="68"/>
      <c r="K137" s="68"/>
      <c r="L137" s="68"/>
      <c r="M137" s="67"/>
      <c r="N137" s="68"/>
      <c r="O137" s="68"/>
      <c r="P137" s="68"/>
      <c r="Q137" s="68"/>
      <c r="R137" s="68"/>
      <c r="S137" s="11"/>
      <c r="T137" s="104"/>
      <c r="U137" s="104"/>
      <c r="V137" s="67"/>
      <c r="W137" s="77"/>
      <c r="X137" s="77"/>
      <c r="Y137" s="77"/>
      <c r="Z137" s="68"/>
      <c r="AA137" s="77"/>
      <c r="AB137" s="77"/>
      <c r="AC137" s="68"/>
      <c r="AD137" s="67"/>
      <c r="AE137" s="67"/>
      <c r="AF137" s="67"/>
      <c r="AG137" s="67"/>
      <c r="AH137" s="71"/>
      <c r="AI137" s="71"/>
      <c r="AJ137" s="71"/>
      <c r="AK137" s="104"/>
      <c r="AL137" s="77"/>
      <c r="AM137" s="77"/>
      <c r="AN137" s="77"/>
    </row>
    <row r="138" spans="1:40" x14ac:dyDescent="0.25">
      <c r="A138" s="52"/>
      <c r="B138" s="70"/>
      <c r="C138" s="52"/>
      <c r="D138" s="66"/>
      <c r="E138" s="66"/>
      <c r="F138" s="66"/>
      <c r="G138" s="66"/>
      <c r="H138" s="68"/>
      <c r="I138" s="52"/>
      <c r="J138" s="68"/>
      <c r="K138" s="68"/>
      <c r="L138" s="68"/>
      <c r="M138" s="67"/>
      <c r="N138" s="68"/>
      <c r="O138" s="68"/>
      <c r="P138" s="68"/>
      <c r="Q138" s="68"/>
      <c r="R138" s="68"/>
      <c r="S138" s="11"/>
      <c r="T138" s="104"/>
      <c r="U138" s="104"/>
      <c r="V138" s="67"/>
      <c r="W138" s="77"/>
      <c r="X138" s="77"/>
      <c r="Y138" s="77"/>
      <c r="Z138" s="68"/>
      <c r="AA138" s="77"/>
      <c r="AB138" s="77"/>
      <c r="AC138" s="68"/>
      <c r="AD138" s="67"/>
      <c r="AE138" s="67"/>
      <c r="AF138" s="67"/>
      <c r="AG138" s="67"/>
      <c r="AH138" s="71"/>
      <c r="AI138" s="71"/>
      <c r="AJ138" s="71"/>
      <c r="AK138" s="104"/>
      <c r="AL138" s="77"/>
      <c r="AM138" s="77"/>
      <c r="AN138" s="77"/>
    </row>
    <row r="139" spans="1:40" x14ac:dyDescent="0.25">
      <c r="A139" s="52"/>
      <c r="B139" s="70"/>
      <c r="C139" s="52"/>
      <c r="D139" s="66"/>
      <c r="E139" s="66"/>
      <c r="F139" s="66"/>
      <c r="G139" s="66"/>
      <c r="H139" s="68"/>
      <c r="I139" s="52"/>
      <c r="J139" s="68"/>
      <c r="K139" s="68"/>
      <c r="L139" s="68"/>
      <c r="M139" s="67"/>
      <c r="N139" s="68"/>
      <c r="O139" s="68"/>
      <c r="P139" s="68"/>
      <c r="Q139" s="68"/>
      <c r="R139" s="68"/>
      <c r="S139" s="11"/>
      <c r="T139" s="104"/>
      <c r="U139" s="104"/>
      <c r="V139" s="67"/>
      <c r="W139" s="77"/>
      <c r="X139" s="77"/>
      <c r="Y139" s="77"/>
      <c r="Z139" s="68"/>
      <c r="AA139" s="77"/>
      <c r="AB139" s="77"/>
      <c r="AC139" s="68"/>
      <c r="AD139" s="67"/>
      <c r="AE139" s="67"/>
      <c r="AF139" s="67"/>
      <c r="AG139" s="67"/>
      <c r="AH139" s="71"/>
      <c r="AI139" s="71"/>
      <c r="AJ139" s="71"/>
      <c r="AK139" s="104"/>
      <c r="AL139" s="77"/>
      <c r="AM139" s="77"/>
      <c r="AN139" s="77"/>
    </row>
    <row r="140" spans="1:40" x14ac:dyDescent="0.25">
      <c r="A140" s="52"/>
      <c r="B140" s="70"/>
      <c r="C140" s="52"/>
      <c r="D140" s="66"/>
      <c r="E140" s="66"/>
      <c r="F140" s="66"/>
      <c r="G140" s="66"/>
      <c r="H140" s="68"/>
      <c r="I140" s="52"/>
      <c r="J140" s="68"/>
      <c r="K140" s="68"/>
      <c r="L140" s="68"/>
      <c r="M140" s="67"/>
      <c r="N140" s="68"/>
      <c r="O140" s="68"/>
      <c r="P140" s="68"/>
      <c r="Q140" s="68"/>
      <c r="R140" s="68"/>
      <c r="S140" s="11"/>
      <c r="T140" s="104"/>
      <c r="U140" s="104"/>
      <c r="V140" s="67"/>
      <c r="W140" s="77"/>
      <c r="X140" s="77"/>
      <c r="Y140" s="77"/>
      <c r="Z140" s="68"/>
      <c r="AA140" s="77"/>
      <c r="AB140" s="77"/>
      <c r="AC140" s="68"/>
      <c r="AD140" s="67"/>
      <c r="AE140" s="67"/>
      <c r="AF140" s="67"/>
      <c r="AG140" s="67"/>
      <c r="AH140" s="71"/>
      <c r="AI140" s="71"/>
      <c r="AJ140" s="71"/>
      <c r="AK140" s="104"/>
      <c r="AL140" s="77"/>
      <c r="AM140" s="77"/>
      <c r="AN140" s="77"/>
    </row>
  </sheetData>
  <sheetProtection algorithmName="SHA-512" hashValue="8xm0WtY4F8tO76mSPS3ebhWZVYU++qFwmGS6xpWQCBFnOfX3vLPlsVYE+Wc/AFxmRFqBTbL2SZ2xsOVoV0bhfQ==" saltValue="YrP1x3LVSXSC1MX1grDwjA==" spinCount="100000" sheet="1" sort="0" autoFilter="0"/>
  <autoFilter ref="A11:AJ26" xr:uid="{00000000-0009-0000-0000-000002000000}"/>
  <dataConsolidate/>
  <mergeCells count="4">
    <mergeCell ref="B1:C1"/>
    <mergeCell ref="N1:O1"/>
    <mergeCell ref="B2:C2"/>
    <mergeCell ref="M2:O2"/>
  </mergeCells>
  <conditionalFormatting sqref="AA24:AA140 X12:Z23 B12:R140 AD12:AJ140 V12:V140 S12:S13 AB12:AC23 AL12:AN140">
    <cfRule type="expression" priority="61" stopIfTrue="1">
      <formula>B12&lt;&gt;""</formula>
    </cfRule>
    <cfRule type="expression" dxfId="208" priority="62">
      <formula>$B12&lt;&gt;""</formula>
    </cfRule>
  </conditionalFormatting>
  <conditionalFormatting sqref="W24:W140">
    <cfRule type="expression" priority="59" stopIfTrue="1">
      <formula>W24&lt;&gt;""</formula>
    </cfRule>
    <cfRule type="expression" dxfId="207" priority="60">
      <formula>$B24&lt;&gt;""</formula>
    </cfRule>
  </conditionalFormatting>
  <conditionalFormatting sqref="X24:X140">
    <cfRule type="expression" priority="57" stopIfTrue="1">
      <formula>X24&lt;&gt;""</formula>
    </cfRule>
    <cfRule type="expression" dxfId="206" priority="58">
      <formula>$B24&lt;&gt;""</formula>
    </cfRule>
  </conditionalFormatting>
  <conditionalFormatting sqref="Y24:Z140">
    <cfRule type="expression" priority="55" stopIfTrue="1">
      <formula>Y24&lt;&gt;""</formula>
    </cfRule>
    <cfRule type="expression" dxfId="205" priority="56">
      <formula>$B24&lt;&gt;""</formula>
    </cfRule>
  </conditionalFormatting>
  <conditionalFormatting sqref="Z24:Z140">
    <cfRule type="expression" priority="53" stopIfTrue="1">
      <formula>Z24&lt;&gt;""</formula>
    </cfRule>
    <cfRule type="expression" dxfId="204" priority="54">
      <formula>$B24&lt;&gt;""</formula>
    </cfRule>
  </conditionalFormatting>
  <conditionalFormatting sqref="AB24:AC140">
    <cfRule type="expression" priority="51" stopIfTrue="1">
      <formula>AB24&lt;&gt;""</formula>
    </cfRule>
    <cfRule type="expression" dxfId="203" priority="52">
      <formula>$B24&lt;&gt;""</formula>
    </cfRule>
  </conditionalFormatting>
  <conditionalFormatting sqref="AC24:AC140">
    <cfRule type="expression" priority="49" stopIfTrue="1">
      <formula>AC24&lt;&gt;""</formula>
    </cfRule>
    <cfRule type="expression" dxfId="202" priority="50">
      <formula>$B24&lt;&gt;""</formula>
    </cfRule>
  </conditionalFormatting>
  <conditionalFormatting sqref="C4:C9">
    <cfRule type="expression" dxfId="201" priority="48">
      <formula>COUNTA(C4)=0</formula>
    </cfRule>
  </conditionalFormatting>
  <conditionalFormatting sqref="F4">
    <cfRule type="expression" dxfId="200" priority="44">
      <formula>COUNTA(F4)=0</formula>
    </cfRule>
  </conditionalFormatting>
  <conditionalFormatting sqref="AA12:AA23 V12:V23 AN12:AN140">
    <cfRule type="expression" priority="40" stopIfTrue="1">
      <formula>V12&lt;&gt;""</formula>
    </cfRule>
    <cfRule type="expression" dxfId="199" priority="41">
      <formula>$B12&lt;&gt;""</formula>
    </cfRule>
  </conditionalFormatting>
  <conditionalFormatting sqref="W12:W23">
    <cfRule type="expression" priority="38" stopIfTrue="1">
      <formula>W12&lt;&gt;""</formula>
    </cfRule>
    <cfRule type="expression" dxfId="198" priority="39">
      <formula>$B12&lt;&gt;""</formula>
    </cfRule>
  </conditionalFormatting>
  <conditionalFormatting sqref="AL24:AN140">
    <cfRule type="expression" priority="36" stopIfTrue="1">
      <formula>AL24&lt;&gt;""</formula>
    </cfRule>
    <cfRule type="expression" dxfId="197" priority="37">
      <formula>$B24&lt;&gt;""</formula>
    </cfRule>
  </conditionalFormatting>
  <conditionalFormatting sqref="AM24:AN140">
    <cfRule type="expression" priority="34" stopIfTrue="1">
      <formula>AM24&lt;&gt;""</formula>
    </cfRule>
    <cfRule type="expression" dxfId="196" priority="35">
      <formula>$B24&lt;&gt;""</formula>
    </cfRule>
  </conditionalFormatting>
  <conditionalFormatting sqref="Z12:Z23">
    <cfRule type="expression" priority="32" stopIfTrue="1">
      <formula>Z12&lt;&gt;""</formula>
    </cfRule>
    <cfRule type="expression" dxfId="195" priority="33">
      <formula>$B12&lt;&gt;""</formula>
    </cfRule>
  </conditionalFormatting>
  <conditionalFormatting sqref="AN24:AN140">
    <cfRule type="expression" priority="30" stopIfTrue="1">
      <formula>AN24&lt;&gt;""</formula>
    </cfRule>
    <cfRule type="expression" dxfId="194" priority="31">
      <formula>$B24&lt;&gt;""</formula>
    </cfRule>
  </conditionalFormatting>
  <conditionalFormatting sqref="AC12:AC23">
    <cfRule type="expression" priority="28" stopIfTrue="1">
      <formula>AC12&lt;&gt;""</formula>
    </cfRule>
    <cfRule type="expression" dxfId="193" priority="29">
      <formula>$B12&lt;&gt;""</formula>
    </cfRule>
  </conditionalFormatting>
  <conditionalFormatting sqref="S14:S140 AC14:AC140">
    <cfRule type="expression" priority="26" stopIfTrue="1">
      <formula>S14&lt;&gt;""</formula>
    </cfRule>
    <cfRule type="expression" dxfId="192" priority="27">
      <formula>$B14&lt;&gt;""</formula>
    </cfRule>
  </conditionalFormatting>
  <conditionalFormatting sqref="M12:M140">
    <cfRule type="expression" dxfId="191" priority="25">
      <formula>AND(M12="N/A",L12&gt;0)</formula>
    </cfRule>
  </conditionalFormatting>
  <conditionalFormatting sqref="C12:C140">
    <cfRule type="duplicateValues" dxfId="190" priority="24"/>
  </conditionalFormatting>
  <conditionalFormatting sqref="B12:B140">
    <cfRule type="duplicateValues" dxfId="189" priority="23"/>
  </conditionalFormatting>
  <conditionalFormatting sqref="H12:H140">
    <cfRule type="expression" dxfId="188" priority="22">
      <formula>AND(H12=0,I12="Homeless")</formula>
    </cfRule>
  </conditionalFormatting>
  <conditionalFormatting sqref="J12:J140">
    <cfRule type="expression" dxfId="187" priority="21">
      <formula>AND(J12=0,I12="Jail/Prison")</formula>
    </cfRule>
  </conditionalFormatting>
  <conditionalFormatting sqref="P12:P140">
    <cfRule type="expression" dxfId="186" priority="20">
      <formula>AND(P12=0,I12="SUD-Inpatient Treatment")</formula>
    </cfRule>
  </conditionalFormatting>
  <conditionalFormatting sqref="Q12:Q140">
    <cfRule type="expression" dxfId="185" priority="19">
      <formula>AND(Q12=0,I12="SUD-Residential")</formula>
    </cfRule>
  </conditionalFormatting>
  <conditionalFormatting sqref="T12:U23">
    <cfRule type="expression" priority="11" stopIfTrue="1">
      <formula>T12&lt;&gt;""</formula>
    </cfRule>
    <cfRule type="expression" dxfId="184" priority="12">
      <formula>$B12&lt;&gt;""</formula>
    </cfRule>
  </conditionalFormatting>
  <conditionalFormatting sqref="T24:T140">
    <cfRule type="expression" priority="9" stopIfTrue="1">
      <formula>T24&lt;&gt;""</formula>
    </cfRule>
    <cfRule type="expression" dxfId="183" priority="10">
      <formula>$B24&lt;&gt;""</formula>
    </cfRule>
  </conditionalFormatting>
  <conditionalFormatting sqref="U24:U140">
    <cfRule type="expression" priority="7" stopIfTrue="1">
      <formula>U24&lt;&gt;""</formula>
    </cfRule>
    <cfRule type="expression" dxfId="182" priority="8">
      <formula>$B24&lt;&gt;""</formula>
    </cfRule>
  </conditionalFormatting>
  <conditionalFormatting sqref="AK12:AK21 AK25:AK140">
    <cfRule type="expression" priority="3" stopIfTrue="1">
      <formula>AK12&lt;&gt;""</formula>
    </cfRule>
    <cfRule type="expression" dxfId="181" priority="4">
      <formula>$B12&lt;&gt;""</formula>
    </cfRule>
  </conditionalFormatting>
  <conditionalFormatting sqref="AK25:AK140">
    <cfRule type="expression" priority="1" stopIfTrue="1">
      <formula>AK25&lt;&gt;""</formula>
    </cfRule>
    <cfRule type="expression" dxfId="180" priority="2">
      <formula>$B25&lt;&gt;""</formula>
    </cfRule>
  </conditionalFormatting>
  <conditionalFormatting sqref="AK23:AK24">
    <cfRule type="expression" priority="5" stopIfTrue="1">
      <formula>AK23&lt;&gt;""</formula>
    </cfRule>
    <cfRule type="expression" dxfId="179" priority="6">
      <formula>$B22&lt;&gt;""</formula>
    </cfRule>
  </conditionalFormatting>
  <dataValidations count="9">
    <dataValidation type="whole" allowBlank="1" showInputMessage="1" showErrorMessage="1" error="Please enter number between 1 and 31" sqref="H12:H140 J12:L140 N12:R140" xr:uid="{0BE97585-DC8E-4621-ADD6-EEB5109B0A5B}">
      <formula1>0</formula1>
      <formula2>31</formula2>
    </dataValidation>
    <dataValidation type="list" allowBlank="1" showInputMessage="1" showErrorMessage="1" error="Please select from drop down_x000a_" sqref="I127:I140" xr:uid="{FC9EDDF9-35E9-412D-B1CE-93ABB3F57F35}">
      <formula1>"Psychiatric Hospital,SUD-Residential,SUD-Inpatient Treatment,Medical Hospital,Nursing Facility,With Relatives/Friends,Permanent Supportive Housing (PSH),Independent Living (own home),Group Home,Jail/Prison,Homeless"</formula1>
    </dataValidation>
    <dataValidation type="list" allowBlank="1" showInputMessage="1" showErrorMessage="1" error="Please use Drop-down selection" sqref="M12:M140" xr:uid="{DFED685C-C0E5-48BC-9C86-DF49157F2819}">
      <formula1>"Yes,No,N/A"</formula1>
    </dataValidation>
    <dataValidation type="list" allowBlank="1" showInputMessage="1" showErrorMessage="1" sqref="AO12:AO140" xr:uid="{9AE01900-29D9-4CE7-BE38-DCBC99922B2D}">
      <formula1>"Yes,No"</formula1>
    </dataValidation>
    <dataValidation type="list" allowBlank="1" showInputMessage="1" showErrorMessage="1" error="Please select from drop down_x000a_" sqref="I12:I126" xr:uid="{082AD2FA-F6B1-4652-8412-B23A63E36B96}">
      <formula1>"Transitional Housing,Psychiatric Hospital,SUD-Residential,SUD-Inpatient Treatment,Medical Hospital,Nursing Facility,With Relatives/Friends,Permanent Supportive Housing (PSH),Independent Living,Group Home,Unsupported Boarding,Jail/Prison,Homeless"</formula1>
    </dataValidation>
    <dataValidation type="list" allowBlank="1" showInputMessage="1" showErrorMessage="1" error="Please use Drop-down selection" sqref="AC12:AG140 S12:S140" xr:uid="{B785CE6B-5782-4D10-A761-4A0C2440378A}">
      <formula1>"Yes,No"</formula1>
    </dataValidation>
    <dataValidation type="list" allowBlank="1" showInputMessage="1" showErrorMessage="1" error="Please enter number between 1 and 31" sqref="V12:V140" xr:uid="{0BD57066-9ABA-4D7A-A294-DFC53FFB4069}">
      <formula1>"Employed,Seeking Employment,Enrolled in School,Unemployed (Not Seeking)"</formula1>
    </dataValidation>
    <dataValidation type="list" allowBlank="1" showInputMessage="1" showErrorMessage="1" error="Please use Drop-down selection" sqref="V12:V140" xr:uid="{260B01C8-6CD3-4D92-9227-BFDEEE4B4BB1}">
      <formula1>"Employed,Seeking Employment,Enrolled in School,N/A"</formula1>
    </dataValidation>
    <dataValidation type="whole" allowBlank="1" showInputMessage="1" showErrorMessage="1" sqref="Z12:Z140 AC12:AC140" xr:uid="{2D0E00C7-D11E-4AF4-8B9A-4DDC98B91762}">
      <formula1>0</formula1>
      <formula2>31</formula2>
    </dataValidation>
  </dataValidations>
  <pageMargins left="0.25" right="0.25" top="0.75" bottom="0.75" header="0.3" footer="0.3"/>
  <pageSetup paperSize="5"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FA124-02D9-44E3-8C27-CB8E3299EFFC}">
  <sheetPr>
    <pageSetUpPr autoPageBreaks="0"/>
  </sheetPr>
  <dimension ref="A1:AU140"/>
  <sheetViews>
    <sheetView topLeftCell="A4" zoomScale="90" zoomScaleNormal="90" workbookViewId="0">
      <selection activeCell="AR19" sqref="AR19:AR23"/>
    </sheetView>
  </sheetViews>
  <sheetFormatPr defaultColWidth="9.140625" defaultRowHeight="15" x14ac:dyDescent="0.25"/>
  <cols>
    <col min="1" max="1" width="8.140625" style="51" customWidth="1"/>
    <col min="2" max="2" width="22.28515625" style="51" customWidth="1"/>
    <col min="3" max="3" width="36.28515625" style="51" customWidth="1"/>
    <col min="4" max="4" width="13.28515625" style="51" customWidth="1"/>
    <col min="5" max="5" width="13.5703125" style="51" customWidth="1"/>
    <col min="6" max="6" width="22.5703125" style="51" customWidth="1"/>
    <col min="7" max="7" width="14.5703125" style="51" customWidth="1"/>
    <col min="8" max="8" width="11.140625" style="51" customWidth="1"/>
    <col min="9" max="9" width="21.42578125" style="58" customWidth="1"/>
    <col min="10" max="10" width="14.140625" style="51" customWidth="1"/>
    <col min="11" max="11" width="16.5703125" style="51" customWidth="1"/>
    <col min="12" max="12" width="14.28515625" style="51" customWidth="1"/>
    <col min="13" max="13" width="20.42578125" style="58" customWidth="1"/>
    <col min="14" max="14" width="13.5703125" style="51" customWidth="1"/>
    <col min="15" max="15" width="13.140625" style="51" customWidth="1"/>
    <col min="16" max="16" width="11.5703125" style="51" customWidth="1"/>
    <col min="17" max="17" width="12.140625" style="51" customWidth="1"/>
    <col min="18" max="18" width="13" style="51" customWidth="1"/>
    <col min="19" max="19" width="18.5703125" customWidth="1"/>
    <col min="20" max="20" width="17.28515625" customWidth="1"/>
    <col min="21" max="21" width="21.28515625" customWidth="1"/>
    <col min="22" max="22" width="25.5703125" style="51" customWidth="1"/>
    <col min="23" max="29" width="17" style="51" customWidth="1"/>
    <col min="30" max="30" width="18.28515625" style="51" customWidth="1"/>
    <col min="31" max="31" width="18" style="58" customWidth="1"/>
    <col min="32" max="32" width="15.85546875" style="58" customWidth="1"/>
    <col min="33" max="33" width="16.140625" style="58" customWidth="1"/>
    <col min="34" max="34" width="16.28515625" style="58" customWidth="1"/>
    <col min="35" max="35" width="17.5703125" style="58" customWidth="1"/>
    <col min="36" max="36" width="18.5703125" style="58" customWidth="1"/>
    <col min="37" max="37" width="17.28515625" customWidth="1"/>
    <col min="38" max="40" width="17" style="51" customWidth="1"/>
    <col min="41" max="41" width="4" style="58" customWidth="1"/>
    <col min="42" max="42" width="3.42578125" style="51" customWidth="1"/>
    <col min="43" max="43" width="59.42578125" style="51" customWidth="1"/>
    <col min="44" max="44" width="9.140625" style="51"/>
    <col min="45" max="45" width="3.140625" style="51" customWidth="1"/>
    <col min="46" max="46" width="53.5703125" style="51" bestFit="1" customWidth="1"/>
    <col min="47" max="47" width="9.140625" style="51"/>
    <col min="48" max="48" width="3.7109375" style="51" customWidth="1"/>
    <col min="49" max="16384" width="9.140625" style="51"/>
  </cols>
  <sheetData>
    <row r="1" spans="1:47" ht="41.25" customHeight="1" x14ac:dyDescent="0.25">
      <c r="B1" s="113" t="s">
        <v>233</v>
      </c>
      <c r="C1" s="114"/>
      <c r="E1" s="57"/>
      <c r="F1" s="57"/>
      <c r="G1" s="57"/>
      <c r="H1" s="57"/>
      <c r="J1" s="57"/>
      <c r="M1" s="94"/>
      <c r="N1" s="118"/>
      <c r="O1" s="118"/>
      <c r="P1" s="58"/>
      <c r="AQ1" s="48" t="s">
        <v>61</v>
      </c>
      <c r="AR1" s="48"/>
      <c r="AS1" s="48"/>
      <c r="AT1" s="48"/>
      <c r="AU1" s="48"/>
    </row>
    <row r="2" spans="1:47" ht="40.5" customHeight="1" x14ac:dyDescent="0.35">
      <c r="A2" s="83" t="s">
        <v>144</v>
      </c>
      <c r="B2" s="115" t="s">
        <v>234</v>
      </c>
      <c r="C2" s="116"/>
      <c r="E2" s="57"/>
      <c r="F2" s="57"/>
      <c r="G2" s="57"/>
      <c r="H2" s="57"/>
      <c r="J2" s="57"/>
      <c r="M2" s="117" t="s">
        <v>190</v>
      </c>
      <c r="N2" s="117"/>
      <c r="O2" s="117"/>
      <c r="P2" s="95"/>
      <c r="AQ2" s="49" t="s">
        <v>139</v>
      </c>
      <c r="AR2" s="50" t="s">
        <v>78</v>
      </c>
      <c r="AT2" s="49" t="s">
        <v>42</v>
      </c>
      <c r="AU2" s="50" t="s">
        <v>26</v>
      </c>
    </row>
    <row r="3" spans="1:47" ht="41.25" customHeight="1" x14ac:dyDescent="0.45">
      <c r="B3" s="59"/>
      <c r="C3" s="60"/>
      <c r="J3" s="61"/>
      <c r="M3" s="91" t="s">
        <v>244</v>
      </c>
      <c r="N3" s="90" t="s">
        <v>189</v>
      </c>
      <c r="O3" s="91" t="s">
        <v>188</v>
      </c>
      <c r="P3" s="58"/>
      <c r="AQ3" s="52" t="s">
        <v>21</v>
      </c>
      <c r="AR3" s="53">
        <f>COUNTIF(H12:H140,"&gt;0")</f>
        <v>0</v>
      </c>
      <c r="AT3" s="52" t="s">
        <v>137</v>
      </c>
      <c r="AU3" s="52">
        <f>COUNTIF(I12:I140,"Group Home")</f>
        <v>0</v>
      </c>
    </row>
    <row r="4" spans="1:47" x14ac:dyDescent="0.25">
      <c r="B4" s="45" t="s">
        <v>14</v>
      </c>
      <c r="C4" s="78" t="str">
        <f>IF('ACT-IPS Reporting Totals'!C4="", "",'ACT-IPS Reporting Totals'!C4)</f>
        <v/>
      </c>
      <c r="E4" s="47" t="s">
        <v>15</v>
      </c>
      <c r="F4" s="78" t="str">
        <f>IF('ACT-IPS Reporting Totals'!F4="", "",'ACT-IPS Reporting Totals'!F4)</f>
        <v/>
      </c>
      <c r="J4" s="63"/>
      <c r="M4" s="92" t="str">
        <f>IF('ACT-IPS Reporting Totals'!M4="", "",'ACT-IPS Reporting Totals'!M4)</f>
        <v/>
      </c>
      <c r="N4" s="67" t="str">
        <f>IF('ACT-IPS Reporting Totals'!N4="", "",'ACT-IPS Reporting Totals'!N4)</f>
        <v/>
      </c>
      <c r="O4" s="67" t="str">
        <f>IF(N4="","",N4/4)</f>
        <v/>
      </c>
      <c r="P4" s="58"/>
      <c r="AQ4" s="52" t="s">
        <v>22</v>
      </c>
      <c r="AR4" s="53">
        <f>COUNTIF(J12:J140,"&gt;0")</f>
        <v>0</v>
      </c>
      <c r="AT4" s="52" t="s">
        <v>53</v>
      </c>
      <c r="AU4" s="52">
        <f>COUNTIF(I12:I140,"Psychiatric Hospital")</f>
        <v>0</v>
      </c>
    </row>
    <row r="5" spans="1:47" x14ac:dyDescent="0.25">
      <c r="B5" s="45" t="s">
        <v>13</v>
      </c>
      <c r="C5" s="78" t="str">
        <f>IF('ACT-IPS Reporting Totals'!C5="", "",'ACT-IPS Reporting Totals'!C5)</f>
        <v/>
      </c>
      <c r="E5" s="62" t="s">
        <v>135</v>
      </c>
      <c r="M5" s="92" t="str">
        <f>IF('ACT-IPS Reporting Totals'!M5="", "",'ACT-IPS Reporting Totals'!M5)</f>
        <v/>
      </c>
      <c r="N5" s="67" t="str">
        <f>IF('ACT-IPS Reporting Totals'!N5="", "",'ACT-IPS Reporting Totals'!N5)</f>
        <v/>
      </c>
      <c r="O5" s="67" t="str">
        <f t="shared" ref="O5:O8" si="0">IF(N5="","",N5/4)</f>
        <v/>
      </c>
      <c r="AQ5" s="54" t="s">
        <v>4</v>
      </c>
      <c r="AR5" s="53">
        <f>COUNTIF(L12:L140,"&gt;0")</f>
        <v>0</v>
      </c>
      <c r="AT5" s="52" t="s">
        <v>43</v>
      </c>
      <c r="AU5" s="52">
        <f>COUNTIF(I12:I140,"SUD-Residential")</f>
        <v>0</v>
      </c>
    </row>
    <row r="6" spans="1:47" x14ac:dyDescent="0.25">
      <c r="B6" s="45" t="s">
        <v>0</v>
      </c>
      <c r="C6" s="82" t="str">
        <f>IF('ACT-IPS Reporting Totals'!C6="", "",'ACT-IPS Reporting Totals'!C6)</f>
        <v/>
      </c>
      <c r="D6" s="80"/>
      <c r="J6" s="64"/>
      <c r="M6" s="92" t="str">
        <f>IF('ACT-IPS Reporting Totals'!M6="", "",'ACT-IPS Reporting Totals'!M6)</f>
        <v/>
      </c>
      <c r="N6" s="67" t="str">
        <f>IF('ACT-IPS Reporting Totals'!N6="", "",'ACT-IPS Reporting Totals'!N6)</f>
        <v/>
      </c>
      <c r="O6" s="67" t="str">
        <f t="shared" si="0"/>
        <v/>
      </c>
      <c r="AQ6" s="54" t="s">
        <v>9</v>
      </c>
      <c r="AR6" s="53">
        <f>COUNTIF(N12:N140,"&gt;0")</f>
        <v>0</v>
      </c>
      <c r="AT6" s="52" t="s">
        <v>44</v>
      </c>
      <c r="AU6" s="52">
        <f>COUNTIF(I12:I140,"SUD-Inpatient Treatment")</f>
        <v>0</v>
      </c>
    </row>
    <row r="7" spans="1:47" x14ac:dyDescent="0.25">
      <c r="B7" s="88" t="s">
        <v>245</v>
      </c>
      <c r="C7" s="82" t="str">
        <f>IF('ACT-IPS Reporting Totals'!C7="", "",'ACT-IPS Reporting Totals'!C7)</f>
        <v/>
      </c>
      <c r="D7" s="80"/>
      <c r="J7" s="63"/>
      <c r="M7" s="92" t="str">
        <f>IF('ACT-IPS Reporting Totals'!M7="", "",'ACT-IPS Reporting Totals'!M7)</f>
        <v/>
      </c>
      <c r="N7" s="67" t="str">
        <f>IF('ACT-IPS Reporting Totals'!N7="", "",'ACT-IPS Reporting Totals'!N7)</f>
        <v/>
      </c>
      <c r="O7" s="67" t="str">
        <f t="shared" si="0"/>
        <v/>
      </c>
      <c r="AF7" s="65"/>
      <c r="AQ7" s="55" t="s">
        <v>5</v>
      </c>
      <c r="AR7" s="53">
        <f>COUNTIF(P12:P140, "&gt;0")</f>
        <v>0</v>
      </c>
      <c r="AT7" s="52" t="s">
        <v>45</v>
      </c>
      <c r="AU7" s="52">
        <f>COUNTIF(I12:I140,"Medical Hospital")</f>
        <v>0</v>
      </c>
    </row>
    <row r="8" spans="1:47" x14ac:dyDescent="0.25">
      <c r="B8" s="46" t="s">
        <v>1</v>
      </c>
      <c r="C8" s="79" t="str">
        <f>IF('ACT-IPS Reporting Totals'!C8="", "",'ACT-IPS Reporting Totals'!C8)</f>
        <v/>
      </c>
      <c r="E8" s="47" t="s">
        <v>17</v>
      </c>
      <c r="J8" s="63"/>
      <c r="M8" s="67" t="str">
        <f>IF('ACT-IPS Reporting Totals'!M8="", "",'ACT-IPS Reporting Totals'!M8)</f>
        <v/>
      </c>
      <c r="N8" s="52" t="str">
        <f>IF('ACT-IPS Reporting Totals'!N8="", "",'ACT-IPS Reporting Totals'!N8)</f>
        <v/>
      </c>
      <c r="O8" s="52" t="str">
        <f t="shared" si="0"/>
        <v/>
      </c>
      <c r="AQ8" s="52" t="s">
        <v>6</v>
      </c>
      <c r="AR8" s="53">
        <f>COUNTIF(Q12:Q140,"&gt;0")</f>
        <v>0</v>
      </c>
      <c r="AT8" s="52" t="s">
        <v>136</v>
      </c>
      <c r="AU8" s="52">
        <f>COUNTIF(I12:I140,"Nursing Facility")</f>
        <v>0</v>
      </c>
    </row>
    <row r="9" spans="1:47" x14ac:dyDescent="0.25">
      <c r="B9" s="89" t="s">
        <v>2</v>
      </c>
      <c r="C9" s="93" t="str">
        <f>IF('ACT-IPS Reporting Totals'!C9="", "",'ACT-IPS Reporting Totals'!C9)</f>
        <v/>
      </c>
      <c r="D9" s="58"/>
      <c r="E9" s="62" t="s">
        <v>167</v>
      </c>
      <c r="AQ9" s="52" t="s">
        <v>7</v>
      </c>
      <c r="AR9" s="53">
        <f>COUNTIF(R12:R140,"&gt;0")</f>
        <v>0</v>
      </c>
      <c r="AT9" s="52" t="s">
        <v>47</v>
      </c>
      <c r="AU9" s="52">
        <f>COUNTIF(I12:I140,"With relatives/friends")</f>
        <v>0</v>
      </c>
    </row>
    <row r="10" spans="1:47" x14ac:dyDescent="0.25">
      <c r="B10" s="58"/>
      <c r="D10" s="58"/>
      <c r="AQ10" s="52" t="s">
        <v>8</v>
      </c>
      <c r="AR10" s="53">
        <f>COUNTIF(K12:K140,"&gt;0")</f>
        <v>0</v>
      </c>
      <c r="AT10" s="52" t="s">
        <v>48</v>
      </c>
      <c r="AU10" s="52">
        <f>COUNTIF(I12:I140,"Permanent Supportive Housing (PSH)")</f>
        <v>0</v>
      </c>
    </row>
    <row r="11" spans="1:47" ht="154.5" customHeight="1" x14ac:dyDescent="0.25">
      <c r="A11" s="42" t="s">
        <v>71</v>
      </c>
      <c r="B11" s="43" t="s">
        <v>54</v>
      </c>
      <c r="C11" s="72" t="s">
        <v>55</v>
      </c>
      <c r="D11" s="73" t="s">
        <v>19</v>
      </c>
      <c r="E11" s="74" t="s">
        <v>81</v>
      </c>
      <c r="F11" s="74" t="s">
        <v>72</v>
      </c>
      <c r="G11" s="42" t="s">
        <v>73</v>
      </c>
      <c r="H11" s="76" t="s">
        <v>82</v>
      </c>
      <c r="I11" s="75" t="s">
        <v>42</v>
      </c>
      <c r="J11" s="76" t="s">
        <v>83</v>
      </c>
      <c r="K11" s="76" t="s">
        <v>90</v>
      </c>
      <c r="L11" s="76" t="s">
        <v>84</v>
      </c>
      <c r="M11" s="75" t="s">
        <v>75</v>
      </c>
      <c r="N11" s="76" t="s">
        <v>85</v>
      </c>
      <c r="O11" s="76" t="s">
        <v>91</v>
      </c>
      <c r="P11" s="76" t="s">
        <v>86</v>
      </c>
      <c r="Q11" s="76" t="s">
        <v>87</v>
      </c>
      <c r="R11" s="76" t="s">
        <v>88</v>
      </c>
      <c r="S11" s="96" t="s">
        <v>246</v>
      </c>
      <c r="T11" s="103" t="s">
        <v>262</v>
      </c>
      <c r="U11" s="103" t="s">
        <v>264</v>
      </c>
      <c r="V11" s="44" t="s">
        <v>177</v>
      </c>
      <c r="W11" s="44" t="s">
        <v>175</v>
      </c>
      <c r="X11" s="44" t="s">
        <v>191</v>
      </c>
      <c r="Y11" s="44" t="s">
        <v>192</v>
      </c>
      <c r="Z11" s="44" t="s">
        <v>176</v>
      </c>
      <c r="AA11" s="44" t="s">
        <v>182</v>
      </c>
      <c r="AB11" s="44" t="s">
        <v>193</v>
      </c>
      <c r="AC11" s="44" t="s">
        <v>183</v>
      </c>
      <c r="AD11" s="75" t="s">
        <v>89</v>
      </c>
      <c r="AE11" s="75" t="s">
        <v>74</v>
      </c>
      <c r="AF11" s="75" t="s">
        <v>76</v>
      </c>
      <c r="AG11" s="75" t="s">
        <v>77</v>
      </c>
      <c r="AH11" s="75" t="s">
        <v>169</v>
      </c>
      <c r="AI11" s="75" t="s">
        <v>171</v>
      </c>
      <c r="AJ11" s="75" t="s">
        <v>170</v>
      </c>
      <c r="AK11" s="103" t="s">
        <v>263</v>
      </c>
      <c r="AL11" s="44" t="s">
        <v>196</v>
      </c>
      <c r="AM11" s="44" t="s">
        <v>195</v>
      </c>
      <c r="AN11" s="44" t="s">
        <v>194</v>
      </c>
      <c r="AQ11" s="52" t="s">
        <v>79</v>
      </c>
      <c r="AR11" s="53">
        <f>COUNTIF(O12:O140,"&gt;0")</f>
        <v>0</v>
      </c>
      <c r="AT11" s="52" t="s">
        <v>143</v>
      </c>
      <c r="AU11" s="52">
        <f>COUNTIF(I12:I140,"Independent Living")</f>
        <v>0</v>
      </c>
    </row>
    <row r="12" spans="1:47" x14ac:dyDescent="0.25">
      <c r="A12" s="52" t="str" cm="1">
        <f t="array" ref="A12">IFERROR(_xlfn.LET(_xlpm.f,_xlfn._xlws.FILTER('ACT-IPS Reporting Totals'!A12:AN140,'ACT-IPS Reporting Totals'!A12:A140=A2),IF(_xlpm.f="","",_xlpm.f)),"")</f>
        <v/>
      </c>
      <c r="B12" s="70"/>
      <c r="C12" s="52"/>
      <c r="D12" s="66"/>
      <c r="E12" s="66"/>
      <c r="F12" s="66"/>
      <c r="G12" s="66"/>
      <c r="H12" s="68"/>
      <c r="I12" s="52"/>
      <c r="J12" s="68"/>
      <c r="K12" s="68"/>
      <c r="L12" s="68"/>
      <c r="M12" s="67"/>
      <c r="N12" s="68"/>
      <c r="O12" s="68"/>
      <c r="P12" s="68"/>
      <c r="Q12" s="68"/>
      <c r="R12" s="68"/>
      <c r="S12" s="97"/>
      <c r="T12" s="104"/>
      <c r="U12" s="104"/>
      <c r="V12" s="67"/>
      <c r="W12" s="77"/>
      <c r="X12" s="77"/>
      <c r="Y12" s="77"/>
      <c r="Z12" s="68"/>
      <c r="AA12" s="77"/>
      <c r="AB12" s="77"/>
      <c r="AC12" s="68"/>
      <c r="AD12" s="67"/>
      <c r="AE12" s="67"/>
      <c r="AF12" s="67"/>
      <c r="AG12" s="67"/>
      <c r="AH12" s="71"/>
      <c r="AI12" s="71"/>
      <c r="AJ12" s="71"/>
      <c r="AK12" s="104"/>
      <c r="AL12" s="77"/>
      <c r="AM12" s="77"/>
      <c r="AN12" s="77"/>
      <c r="AQ12" s="52" t="s">
        <v>186</v>
      </c>
      <c r="AR12" s="53">
        <f>COUNTIF(S12:S140,"Yes")</f>
        <v>0</v>
      </c>
      <c r="AT12" s="52" t="s">
        <v>50</v>
      </c>
      <c r="AU12" s="52">
        <f>COUNTIF(I12:I140,"Jail/Prison")</f>
        <v>0</v>
      </c>
    </row>
    <row r="13" spans="1:47" x14ac:dyDescent="0.25">
      <c r="A13" s="52"/>
      <c r="B13" s="70"/>
      <c r="C13" s="52"/>
      <c r="D13" s="66"/>
      <c r="E13" s="66"/>
      <c r="F13" s="66"/>
      <c r="G13" s="66"/>
      <c r="H13" s="68"/>
      <c r="I13" s="52"/>
      <c r="J13" s="68"/>
      <c r="K13" s="68"/>
      <c r="L13" s="68"/>
      <c r="M13" s="67"/>
      <c r="N13" s="68"/>
      <c r="O13" s="68"/>
      <c r="P13" s="68"/>
      <c r="Q13" s="68"/>
      <c r="R13" s="68"/>
      <c r="S13" s="97"/>
      <c r="T13" s="104"/>
      <c r="U13" s="104"/>
      <c r="V13" s="67"/>
      <c r="W13" s="77"/>
      <c r="X13" s="77"/>
      <c r="Y13" s="77"/>
      <c r="Z13" s="68"/>
      <c r="AA13" s="77"/>
      <c r="AB13" s="77"/>
      <c r="AC13" s="68"/>
      <c r="AD13" s="67"/>
      <c r="AE13" s="67"/>
      <c r="AF13" s="67"/>
      <c r="AG13" s="67"/>
      <c r="AH13" s="71"/>
      <c r="AI13" s="71"/>
      <c r="AJ13" s="71"/>
      <c r="AK13" s="104"/>
      <c r="AL13" s="77"/>
      <c r="AM13" s="77"/>
      <c r="AN13" s="77"/>
      <c r="AQ13" s="54" t="s">
        <v>138</v>
      </c>
      <c r="AR13" s="53">
        <f>COUNTIF(AD12:AD140, "Yes")</f>
        <v>0</v>
      </c>
      <c r="AT13" s="52" t="s">
        <v>51</v>
      </c>
      <c r="AU13" s="52">
        <f>COUNTIF(I12:I140,"Homeless")</f>
        <v>0</v>
      </c>
    </row>
    <row r="14" spans="1:47" x14ac:dyDescent="0.25">
      <c r="A14" s="52"/>
      <c r="B14" s="70"/>
      <c r="C14" s="52"/>
      <c r="D14" s="66"/>
      <c r="E14" s="66"/>
      <c r="F14" s="66"/>
      <c r="G14" s="66"/>
      <c r="H14" s="68"/>
      <c r="I14" s="52"/>
      <c r="J14" s="68"/>
      <c r="K14" s="68"/>
      <c r="L14" s="68"/>
      <c r="M14" s="67"/>
      <c r="N14" s="68"/>
      <c r="O14" s="68"/>
      <c r="P14" s="68"/>
      <c r="Q14" s="68"/>
      <c r="R14" s="68"/>
      <c r="S14" s="11"/>
      <c r="T14" s="104"/>
      <c r="U14" s="104"/>
      <c r="V14" s="67"/>
      <c r="W14" s="77"/>
      <c r="X14" s="77"/>
      <c r="Y14" s="77"/>
      <c r="Z14" s="68"/>
      <c r="AA14" s="77"/>
      <c r="AB14" s="77"/>
      <c r="AC14" s="68"/>
      <c r="AD14" s="67"/>
      <c r="AE14" s="67"/>
      <c r="AF14" s="67"/>
      <c r="AG14" s="67"/>
      <c r="AH14" s="71"/>
      <c r="AI14" s="71"/>
      <c r="AJ14" s="71"/>
      <c r="AK14" s="104"/>
      <c r="AL14" s="77"/>
      <c r="AM14" s="77"/>
      <c r="AN14" s="77"/>
      <c r="AQ14" s="52" t="s">
        <v>80</v>
      </c>
      <c r="AR14" s="53">
        <f>COUNTIF(AC12:AC140,"&gt;0")</f>
        <v>0</v>
      </c>
      <c r="AT14" s="52" t="s">
        <v>141</v>
      </c>
      <c r="AU14" s="52">
        <f>COUNTIF(I12:I140,"Transitional Housing")</f>
        <v>0</v>
      </c>
    </row>
    <row r="15" spans="1:47" x14ac:dyDescent="0.25">
      <c r="A15" s="52"/>
      <c r="B15" s="70"/>
      <c r="C15" s="52"/>
      <c r="D15" s="66"/>
      <c r="E15" s="66"/>
      <c r="F15" s="66"/>
      <c r="G15" s="66"/>
      <c r="H15" s="68"/>
      <c r="I15" s="52"/>
      <c r="J15" s="68"/>
      <c r="K15" s="68"/>
      <c r="L15" s="68"/>
      <c r="M15" s="67"/>
      <c r="N15" s="68"/>
      <c r="O15" s="68"/>
      <c r="P15" s="68"/>
      <c r="Q15" s="68"/>
      <c r="R15" s="68"/>
      <c r="S15" s="11"/>
      <c r="T15" s="104"/>
      <c r="U15" s="104"/>
      <c r="V15" s="67"/>
      <c r="W15" s="77"/>
      <c r="X15" s="77"/>
      <c r="Y15" s="77"/>
      <c r="Z15" s="68"/>
      <c r="AA15" s="77"/>
      <c r="AB15" s="77"/>
      <c r="AC15" s="68"/>
      <c r="AD15" s="67"/>
      <c r="AE15" s="67"/>
      <c r="AF15" s="67"/>
      <c r="AG15" s="67"/>
      <c r="AH15" s="71"/>
      <c r="AI15" s="71"/>
      <c r="AJ15" s="71"/>
      <c r="AK15" s="104"/>
      <c r="AL15" s="77"/>
      <c r="AM15" s="77"/>
      <c r="AN15" s="77"/>
      <c r="AQ15" s="52" t="s">
        <v>140</v>
      </c>
      <c r="AR15" s="53">
        <f>COUNTIF(AH12:AH140,"&lt;6")</f>
        <v>0</v>
      </c>
      <c r="AT15" s="52" t="s">
        <v>142</v>
      </c>
      <c r="AU15" s="52">
        <f>COUNTIF(I12:I140,"Unsupported Boarding")</f>
        <v>0</v>
      </c>
    </row>
    <row r="16" spans="1:47" x14ac:dyDescent="0.25">
      <c r="A16" s="52"/>
      <c r="B16" s="70"/>
      <c r="C16" s="52"/>
      <c r="D16" s="66"/>
      <c r="E16" s="66"/>
      <c r="F16" s="66"/>
      <c r="G16" s="66"/>
      <c r="H16" s="68"/>
      <c r="I16" s="52"/>
      <c r="J16" s="68"/>
      <c r="K16" s="68"/>
      <c r="L16" s="68"/>
      <c r="M16" s="67"/>
      <c r="N16" s="68"/>
      <c r="O16" s="68"/>
      <c r="P16" s="68"/>
      <c r="Q16" s="68"/>
      <c r="R16" s="68"/>
      <c r="S16" s="11"/>
      <c r="T16" s="104"/>
      <c r="U16" s="104"/>
      <c r="V16" s="67"/>
      <c r="W16" s="77"/>
      <c r="X16" s="77"/>
      <c r="Y16" s="77"/>
      <c r="Z16" s="68"/>
      <c r="AA16" s="77"/>
      <c r="AB16" s="77"/>
      <c r="AC16" s="68"/>
      <c r="AD16" s="67"/>
      <c r="AE16" s="67"/>
      <c r="AF16" s="67"/>
      <c r="AG16" s="67"/>
      <c r="AH16" s="71"/>
      <c r="AI16" s="71"/>
      <c r="AJ16" s="71"/>
      <c r="AK16" s="104"/>
      <c r="AL16" s="77"/>
      <c r="AM16" s="77"/>
      <c r="AN16" s="77"/>
      <c r="AQ16" s="56" t="s">
        <v>26</v>
      </c>
      <c r="AR16" s="52">
        <f>SUM(AR2:AR15)</f>
        <v>0</v>
      </c>
      <c r="AT16" s="56" t="s">
        <v>26</v>
      </c>
      <c r="AU16" s="52">
        <f>SUM(AU3:AU15)</f>
        <v>0</v>
      </c>
    </row>
    <row r="17" spans="1:47" x14ac:dyDescent="0.25">
      <c r="A17" s="52"/>
      <c r="B17" s="70"/>
      <c r="C17" s="52"/>
      <c r="D17" s="66"/>
      <c r="E17" s="66"/>
      <c r="F17" s="66"/>
      <c r="G17" s="66"/>
      <c r="H17" s="68"/>
      <c r="I17" s="52"/>
      <c r="J17" s="68"/>
      <c r="K17" s="68"/>
      <c r="L17" s="68"/>
      <c r="M17" s="67"/>
      <c r="N17" s="68"/>
      <c r="O17" s="68"/>
      <c r="P17" s="68"/>
      <c r="Q17" s="68"/>
      <c r="R17" s="68"/>
      <c r="S17" s="11"/>
      <c r="T17" s="104"/>
      <c r="U17" s="104"/>
      <c r="V17" s="67"/>
      <c r="W17" s="77"/>
      <c r="X17" s="77"/>
      <c r="Y17" s="77"/>
      <c r="Z17" s="68"/>
      <c r="AA17" s="77"/>
      <c r="AB17" s="77"/>
      <c r="AC17" s="68"/>
      <c r="AD17" s="67"/>
      <c r="AE17" s="67"/>
      <c r="AF17" s="67"/>
      <c r="AG17" s="67"/>
      <c r="AH17" s="71"/>
      <c r="AI17" s="71"/>
      <c r="AJ17" s="71"/>
      <c r="AK17" s="104"/>
      <c r="AL17" s="77"/>
      <c r="AM17" s="77"/>
      <c r="AN17" s="77"/>
      <c r="AT17" s="69"/>
    </row>
    <row r="18" spans="1:47" ht="16.5" customHeight="1" x14ac:dyDescent="0.25">
      <c r="A18" s="52"/>
      <c r="B18" s="70"/>
      <c r="C18" s="52"/>
      <c r="D18" s="66"/>
      <c r="E18" s="66"/>
      <c r="F18" s="66"/>
      <c r="G18" s="66"/>
      <c r="H18" s="68"/>
      <c r="I18" s="52"/>
      <c r="J18" s="68"/>
      <c r="K18" s="68"/>
      <c r="L18" s="68"/>
      <c r="M18" s="67"/>
      <c r="N18" s="68"/>
      <c r="O18" s="68"/>
      <c r="P18" s="68"/>
      <c r="Q18" s="68"/>
      <c r="R18" s="68"/>
      <c r="S18" s="11"/>
      <c r="T18" s="104"/>
      <c r="U18" s="104"/>
      <c r="V18" s="67"/>
      <c r="W18" s="77"/>
      <c r="X18" s="77"/>
      <c r="Y18" s="77"/>
      <c r="Z18" s="68"/>
      <c r="AA18" s="77"/>
      <c r="AB18" s="77"/>
      <c r="AC18" s="68"/>
      <c r="AD18" s="67"/>
      <c r="AE18" s="67"/>
      <c r="AF18" s="67"/>
      <c r="AG18" s="67"/>
      <c r="AH18" s="71"/>
      <c r="AI18" s="71"/>
      <c r="AJ18" s="71"/>
      <c r="AK18" s="104"/>
      <c r="AL18" s="77"/>
      <c r="AM18" s="77"/>
      <c r="AN18" s="77"/>
      <c r="AQ18" s="49" t="s">
        <v>139</v>
      </c>
      <c r="AR18" s="50" t="s">
        <v>26</v>
      </c>
      <c r="AT18" s="49" t="s">
        <v>177</v>
      </c>
      <c r="AU18" s="50" t="s">
        <v>26</v>
      </c>
    </row>
    <row r="19" spans="1:47" x14ac:dyDescent="0.25">
      <c r="A19" s="52"/>
      <c r="B19" s="70"/>
      <c r="C19" s="52"/>
      <c r="D19" s="66"/>
      <c r="E19" s="66"/>
      <c r="F19" s="66"/>
      <c r="G19" s="66"/>
      <c r="H19" s="68"/>
      <c r="I19" s="52"/>
      <c r="J19" s="68"/>
      <c r="K19" s="68"/>
      <c r="L19" s="68"/>
      <c r="M19" s="67"/>
      <c r="N19" s="68"/>
      <c r="O19" s="68"/>
      <c r="P19" s="68"/>
      <c r="Q19" s="68"/>
      <c r="R19" s="68"/>
      <c r="S19" s="11"/>
      <c r="T19" s="104"/>
      <c r="U19" s="104"/>
      <c r="V19" s="67"/>
      <c r="W19" s="77"/>
      <c r="X19" s="77"/>
      <c r="Y19" s="77"/>
      <c r="Z19" s="68"/>
      <c r="AA19" s="77"/>
      <c r="AB19" s="77"/>
      <c r="AC19" s="68"/>
      <c r="AD19" s="67"/>
      <c r="AE19" s="67"/>
      <c r="AF19" s="67"/>
      <c r="AG19" s="67"/>
      <c r="AH19" s="71"/>
      <c r="AI19" s="71"/>
      <c r="AJ19" s="71"/>
      <c r="AK19" s="104"/>
      <c r="AL19" s="77"/>
      <c r="AM19" s="77"/>
      <c r="AN19" s="77"/>
      <c r="AQ19" s="81" t="s">
        <v>290</v>
      </c>
      <c r="AR19" s="52">
        <f>COUNTIF(AK12:AK140, "No")</f>
        <v>0</v>
      </c>
      <c r="AS19" s="58"/>
      <c r="AT19" s="52" t="s">
        <v>258</v>
      </c>
      <c r="AU19" s="52">
        <f>COUNTIF($V$12:$V$140,"Competitively Employed")</f>
        <v>0</v>
      </c>
    </row>
    <row r="20" spans="1:47" x14ac:dyDescent="0.25">
      <c r="A20" s="52"/>
      <c r="B20" s="70"/>
      <c r="C20" s="52"/>
      <c r="D20" s="66"/>
      <c r="E20" s="66"/>
      <c r="F20" s="66"/>
      <c r="G20" s="66"/>
      <c r="H20" s="68"/>
      <c r="I20" s="52"/>
      <c r="J20" s="68"/>
      <c r="K20" s="68"/>
      <c r="L20" s="68"/>
      <c r="M20" s="67"/>
      <c r="N20" s="68"/>
      <c r="O20" s="68"/>
      <c r="P20" s="68"/>
      <c r="Q20" s="68"/>
      <c r="R20" s="68"/>
      <c r="S20" s="11"/>
      <c r="T20" s="104"/>
      <c r="U20" s="104"/>
      <c r="V20" s="67"/>
      <c r="W20" s="77"/>
      <c r="X20" s="77"/>
      <c r="Y20" s="77"/>
      <c r="Z20" s="68"/>
      <c r="AA20" s="77"/>
      <c r="AB20" s="77"/>
      <c r="AC20" s="68"/>
      <c r="AD20" s="67"/>
      <c r="AE20" s="67"/>
      <c r="AF20" s="67"/>
      <c r="AG20" s="67"/>
      <c r="AH20" s="71"/>
      <c r="AI20" s="71"/>
      <c r="AJ20" s="71"/>
      <c r="AK20" s="104"/>
      <c r="AL20" s="77"/>
      <c r="AM20" s="77"/>
      <c r="AN20" s="77"/>
      <c r="AQ20" s="81" t="s">
        <v>291</v>
      </c>
      <c r="AR20" s="52">
        <f>COUNTIF(AL12:AL140, "No")</f>
        <v>0</v>
      </c>
      <c r="AS20" s="58"/>
      <c r="AT20" s="52" t="s">
        <v>259</v>
      </c>
      <c r="AU20" s="52">
        <f>COUNTIF($V$12:$V$140,"Non-competitively Employed")</f>
        <v>0</v>
      </c>
    </row>
    <row r="21" spans="1:47" x14ac:dyDescent="0.25">
      <c r="A21" s="52"/>
      <c r="B21" s="70"/>
      <c r="C21" s="52"/>
      <c r="D21" s="66"/>
      <c r="E21" s="66"/>
      <c r="F21" s="66"/>
      <c r="G21" s="66"/>
      <c r="H21" s="68"/>
      <c r="I21" s="52"/>
      <c r="J21" s="68"/>
      <c r="K21" s="68"/>
      <c r="L21" s="68"/>
      <c r="M21" s="67"/>
      <c r="N21" s="68"/>
      <c r="O21" s="68"/>
      <c r="P21" s="68"/>
      <c r="Q21" s="68"/>
      <c r="R21" s="68"/>
      <c r="S21" s="11"/>
      <c r="T21" s="104"/>
      <c r="U21" s="104"/>
      <c r="V21" s="67"/>
      <c r="W21" s="77"/>
      <c r="X21" s="77"/>
      <c r="Y21" s="77"/>
      <c r="Z21" s="68"/>
      <c r="AA21" s="77"/>
      <c r="AB21" s="77"/>
      <c r="AC21" s="68"/>
      <c r="AD21" s="67"/>
      <c r="AE21" s="67"/>
      <c r="AF21" s="67"/>
      <c r="AG21" s="67"/>
      <c r="AH21" s="71"/>
      <c r="AI21" s="71"/>
      <c r="AJ21" s="71"/>
      <c r="AK21" s="104"/>
      <c r="AL21" s="77"/>
      <c r="AM21" s="77"/>
      <c r="AN21" s="77"/>
      <c r="AQ21" s="81" t="s">
        <v>292</v>
      </c>
      <c r="AR21" s="52">
        <f>COUNTIF(AM12:AM140, "No")</f>
        <v>0</v>
      </c>
      <c r="AS21" s="58"/>
      <c r="AT21" s="81" t="s">
        <v>184</v>
      </c>
      <c r="AU21" s="52">
        <f>COUNTIF($V$12:$V$140,"Seeking Employment")</f>
        <v>0</v>
      </c>
    </row>
    <row r="22" spans="1:47" x14ac:dyDescent="0.25">
      <c r="A22" s="52"/>
      <c r="B22" s="70"/>
      <c r="C22" s="52"/>
      <c r="D22" s="66"/>
      <c r="E22" s="66"/>
      <c r="F22" s="66"/>
      <c r="G22" s="66"/>
      <c r="H22" s="68"/>
      <c r="I22" s="52"/>
      <c r="J22" s="68"/>
      <c r="K22" s="68"/>
      <c r="L22" s="68"/>
      <c r="M22" s="67"/>
      <c r="N22" s="68"/>
      <c r="O22" s="68"/>
      <c r="P22" s="68"/>
      <c r="Q22" s="68"/>
      <c r="R22" s="68"/>
      <c r="S22" s="11"/>
      <c r="T22" s="104"/>
      <c r="U22" s="104"/>
      <c r="V22" s="67"/>
      <c r="W22" s="77"/>
      <c r="X22" s="77"/>
      <c r="Y22" s="77"/>
      <c r="Z22" s="68"/>
      <c r="AA22" s="77"/>
      <c r="AB22" s="77"/>
      <c r="AC22" s="68"/>
      <c r="AD22" s="67"/>
      <c r="AE22" s="67"/>
      <c r="AF22" s="67"/>
      <c r="AG22" s="67"/>
      <c r="AH22" s="71"/>
      <c r="AI22" s="71"/>
      <c r="AJ22" s="71"/>
      <c r="AL22" s="77"/>
      <c r="AM22" s="77"/>
      <c r="AN22" s="77"/>
      <c r="AQ22" s="81" t="s">
        <v>293</v>
      </c>
      <c r="AR22" s="52">
        <f>COUNTIF(AN12:AN140, "No")</f>
        <v>0</v>
      </c>
      <c r="AS22" s="58"/>
      <c r="AT22" s="81" t="s">
        <v>187</v>
      </c>
      <c r="AU22" s="52">
        <f>COUNTIF($V$12:$V$140,"Enrolled in School")</f>
        <v>0</v>
      </c>
    </row>
    <row r="23" spans="1:47" x14ac:dyDescent="0.25">
      <c r="A23" s="52"/>
      <c r="B23" s="70"/>
      <c r="C23" s="52"/>
      <c r="D23" s="66"/>
      <c r="E23" s="66"/>
      <c r="F23" s="66"/>
      <c r="G23" s="66"/>
      <c r="H23" s="68"/>
      <c r="I23" s="52"/>
      <c r="J23" s="68"/>
      <c r="K23" s="68"/>
      <c r="L23" s="68"/>
      <c r="M23" s="67"/>
      <c r="N23" s="68"/>
      <c r="O23" s="68"/>
      <c r="P23" s="68"/>
      <c r="Q23" s="68"/>
      <c r="R23" s="68"/>
      <c r="S23" s="11"/>
      <c r="T23" s="104"/>
      <c r="U23" s="104"/>
      <c r="V23" s="67"/>
      <c r="W23" s="77"/>
      <c r="X23" s="77"/>
      <c r="Y23" s="77"/>
      <c r="Z23" s="68"/>
      <c r="AA23" s="77"/>
      <c r="AB23" s="77"/>
      <c r="AC23" s="68"/>
      <c r="AD23" s="67"/>
      <c r="AE23" s="67"/>
      <c r="AF23" s="67"/>
      <c r="AG23" s="67"/>
      <c r="AH23" s="71"/>
      <c r="AI23" s="71"/>
      <c r="AJ23" s="71"/>
      <c r="AK23" s="104"/>
      <c r="AL23" s="77"/>
      <c r="AM23" s="77"/>
      <c r="AN23" s="77"/>
      <c r="AQ23" s="52" t="s">
        <v>232</v>
      </c>
      <c r="AR23" s="52">
        <f>COUNTIFS(N4:N8,"&gt;=0",O4:O8,"&lt;6")</f>
        <v>0</v>
      </c>
      <c r="AS23" s="58"/>
      <c r="AT23" s="81" t="s">
        <v>185</v>
      </c>
      <c r="AU23" s="52">
        <f>COUNTIF($V$12:$V$140,"Unemployed (Not Seeking)")</f>
        <v>0</v>
      </c>
    </row>
    <row r="24" spans="1:47" x14ac:dyDescent="0.25">
      <c r="A24" s="52"/>
      <c r="B24" s="70"/>
      <c r="C24" s="52"/>
      <c r="D24" s="66"/>
      <c r="E24" s="66"/>
      <c r="F24" s="66"/>
      <c r="G24" s="66"/>
      <c r="H24" s="68"/>
      <c r="I24" s="52"/>
      <c r="J24" s="68"/>
      <c r="K24" s="68"/>
      <c r="L24" s="68"/>
      <c r="M24" s="67"/>
      <c r="N24" s="68"/>
      <c r="O24" s="68"/>
      <c r="P24" s="68"/>
      <c r="Q24" s="68"/>
      <c r="R24" s="68"/>
      <c r="S24" s="11"/>
      <c r="T24" s="104"/>
      <c r="U24" s="104"/>
      <c r="V24" s="67"/>
      <c r="W24" s="77"/>
      <c r="X24" s="77"/>
      <c r="Y24" s="77"/>
      <c r="Z24" s="68"/>
      <c r="AA24" s="77"/>
      <c r="AB24" s="77"/>
      <c r="AC24" s="68"/>
      <c r="AD24" s="67"/>
      <c r="AE24" s="67"/>
      <c r="AF24" s="67"/>
      <c r="AG24" s="67"/>
      <c r="AH24" s="71"/>
      <c r="AI24" s="71"/>
      <c r="AJ24" s="71"/>
      <c r="AK24" s="104"/>
      <c r="AL24" s="77"/>
      <c r="AM24" s="77"/>
      <c r="AN24" s="77"/>
      <c r="AQ24" s="101" t="s">
        <v>26</v>
      </c>
      <c r="AR24" s="52">
        <f>SUM(AR19:AR23)</f>
        <v>0</v>
      </c>
      <c r="AS24" s="58"/>
      <c r="AT24" s="56" t="s">
        <v>26</v>
      </c>
      <c r="AU24" s="52">
        <f>SUM(AU19:AU23)</f>
        <v>0</v>
      </c>
    </row>
    <row r="25" spans="1:47" x14ac:dyDescent="0.25">
      <c r="A25" s="52"/>
      <c r="B25" s="70"/>
      <c r="C25" s="52"/>
      <c r="D25" s="66"/>
      <c r="E25" s="66"/>
      <c r="F25" s="66"/>
      <c r="G25" s="66"/>
      <c r="H25" s="68"/>
      <c r="I25" s="52"/>
      <c r="J25" s="68"/>
      <c r="K25" s="68"/>
      <c r="L25" s="68"/>
      <c r="M25" s="67"/>
      <c r="N25" s="68"/>
      <c r="O25" s="68"/>
      <c r="P25" s="68"/>
      <c r="Q25" s="68"/>
      <c r="R25" s="68"/>
      <c r="S25" s="11"/>
      <c r="T25" s="104"/>
      <c r="U25" s="104"/>
      <c r="V25" s="67"/>
      <c r="W25" s="77"/>
      <c r="X25" s="77"/>
      <c r="Y25" s="77"/>
      <c r="Z25" s="68"/>
      <c r="AA25" s="77"/>
      <c r="AB25" s="77"/>
      <c r="AC25" s="68"/>
      <c r="AD25" s="67"/>
      <c r="AE25" s="67"/>
      <c r="AF25" s="67"/>
      <c r="AG25" s="67"/>
      <c r="AH25" s="71"/>
      <c r="AI25" s="71"/>
      <c r="AJ25" s="71"/>
      <c r="AK25" s="104"/>
      <c r="AL25" s="77"/>
      <c r="AM25" s="77"/>
      <c r="AN25" s="77"/>
      <c r="AS25" s="58"/>
      <c r="AT25" s="58"/>
      <c r="AU25" s="58"/>
    </row>
    <row r="26" spans="1:47" x14ac:dyDescent="0.25">
      <c r="A26" s="52"/>
      <c r="B26" s="70"/>
      <c r="C26" s="52"/>
      <c r="D26" s="66"/>
      <c r="E26" s="66"/>
      <c r="F26" s="66"/>
      <c r="G26" s="66"/>
      <c r="H26" s="68"/>
      <c r="I26" s="52"/>
      <c r="J26" s="68"/>
      <c r="K26" s="68"/>
      <c r="L26" s="68"/>
      <c r="M26" s="67"/>
      <c r="N26" s="68"/>
      <c r="O26" s="68"/>
      <c r="P26" s="68"/>
      <c r="Q26" s="68"/>
      <c r="R26" s="68"/>
      <c r="S26" s="11"/>
      <c r="T26" s="104"/>
      <c r="U26" s="104"/>
      <c r="V26" s="67"/>
      <c r="W26" s="77"/>
      <c r="X26" s="77"/>
      <c r="Y26" s="77"/>
      <c r="Z26" s="68"/>
      <c r="AA26" s="77"/>
      <c r="AB26" s="77"/>
      <c r="AC26" s="68"/>
      <c r="AD26" s="67"/>
      <c r="AE26" s="67"/>
      <c r="AF26" s="67"/>
      <c r="AG26" s="67"/>
      <c r="AH26" s="71"/>
      <c r="AI26" s="71"/>
      <c r="AJ26" s="71"/>
      <c r="AK26" s="104"/>
      <c r="AL26" s="77"/>
      <c r="AM26" s="77"/>
      <c r="AN26" s="77"/>
    </row>
    <row r="27" spans="1:47" x14ac:dyDescent="0.25">
      <c r="A27" s="52"/>
      <c r="B27" s="70"/>
      <c r="C27" s="52"/>
      <c r="D27" s="66"/>
      <c r="E27" s="66"/>
      <c r="F27" s="66"/>
      <c r="G27" s="66"/>
      <c r="H27" s="68"/>
      <c r="I27" s="52"/>
      <c r="J27" s="68"/>
      <c r="K27" s="68"/>
      <c r="L27" s="68"/>
      <c r="M27" s="67"/>
      <c r="N27" s="68"/>
      <c r="O27" s="68"/>
      <c r="P27" s="68"/>
      <c r="Q27" s="68"/>
      <c r="R27" s="68"/>
      <c r="S27" s="11"/>
      <c r="T27" s="104"/>
      <c r="U27" s="104"/>
      <c r="V27" s="67"/>
      <c r="W27" s="77"/>
      <c r="X27" s="77"/>
      <c r="Y27" s="77"/>
      <c r="Z27" s="68"/>
      <c r="AA27" s="77"/>
      <c r="AB27" s="77"/>
      <c r="AC27" s="68"/>
      <c r="AD27" s="67"/>
      <c r="AE27" s="67"/>
      <c r="AF27" s="67"/>
      <c r="AG27" s="67"/>
      <c r="AH27" s="71"/>
      <c r="AI27" s="71"/>
      <c r="AJ27" s="71"/>
      <c r="AK27" s="104"/>
      <c r="AL27" s="77"/>
      <c r="AM27" s="77"/>
      <c r="AN27" s="77"/>
    </row>
    <row r="28" spans="1:47" x14ac:dyDescent="0.25">
      <c r="A28" s="52"/>
      <c r="B28" s="70"/>
      <c r="C28" s="52"/>
      <c r="D28" s="66"/>
      <c r="E28" s="66"/>
      <c r="F28" s="66"/>
      <c r="G28" s="66"/>
      <c r="H28" s="68"/>
      <c r="I28" s="52"/>
      <c r="J28" s="68"/>
      <c r="K28" s="68"/>
      <c r="L28" s="68"/>
      <c r="M28" s="67"/>
      <c r="N28" s="68"/>
      <c r="O28" s="68"/>
      <c r="P28" s="68"/>
      <c r="Q28" s="68"/>
      <c r="R28" s="68"/>
      <c r="S28" s="11"/>
      <c r="T28" s="104"/>
      <c r="U28" s="104"/>
      <c r="V28" s="67"/>
      <c r="W28" s="77"/>
      <c r="X28" s="77"/>
      <c r="Y28" s="77"/>
      <c r="Z28" s="68"/>
      <c r="AA28" s="77"/>
      <c r="AB28" s="77"/>
      <c r="AC28" s="68"/>
      <c r="AD28" s="67"/>
      <c r="AE28" s="67"/>
      <c r="AF28" s="67"/>
      <c r="AG28" s="67"/>
      <c r="AH28" s="71"/>
      <c r="AI28" s="71"/>
      <c r="AJ28" s="71"/>
      <c r="AK28" s="104"/>
      <c r="AL28" s="77"/>
      <c r="AM28" s="77"/>
      <c r="AN28" s="77"/>
    </row>
    <row r="29" spans="1:47" x14ac:dyDescent="0.25">
      <c r="A29" s="52"/>
      <c r="B29" s="70"/>
      <c r="C29" s="52"/>
      <c r="D29" s="66"/>
      <c r="E29" s="66"/>
      <c r="F29" s="66"/>
      <c r="G29" s="66"/>
      <c r="H29" s="68"/>
      <c r="I29" s="52"/>
      <c r="J29" s="68"/>
      <c r="K29" s="68"/>
      <c r="L29" s="68"/>
      <c r="M29" s="67"/>
      <c r="N29" s="68"/>
      <c r="O29" s="68"/>
      <c r="P29" s="68"/>
      <c r="Q29" s="68"/>
      <c r="R29" s="68"/>
      <c r="S29" s="11"/>
      <c r="T29" s="104"/>
      <c r="U29" s="104"/>
      <c r="V29" s="67"/>
      <c r="W29" s="77"/>
      <c r="X29" s="77"/>
      <c r="Y29" s="77"/>
      <c r="Z29" s="68"/>
      <c r="AA29" s="77"/>
      <c r="AB29" s="77"/>
      <c r="AC29" s="68"/>
      <c r="AD29" s="67"/>
      <c r="AE29" s="67"/>
      <c r="AF29" s="67"/>
      <c r="AG29" s="67"/>
      <c r="AH29" s="71"/>
      <c r="AI29" s="71"/>
      <c r="AJ29" s="71"/>
      <c r="AK29" s="104"/>
      <c r="AL29" s="77"/>
      <c r="AM29" s="77"/>
      <c r="AN29" s="77"/>
    </row>
    <row r="30" spans="1:47" x14ac:dyDescent="0.25">
      <c r="A30" s="52"/>
      <c r="B30" s="70"/>
      <c r="C30" s="52"/>
      <c r="D30" s="66"/>
      <c r="E30" s="66"/>
      <c r="F30" s="66"/>
      <c r="G30" s="66"/>
      <c r="H30" s="68"/>
      <c r="I30" s="52"/>
      <c r="J30" s="68"/>
      <c r="K30" s="68"/>
      <c r="L30" s="68"/>
      <c r="M30" s="67"/>
      <c r="N30" s="68"/>
      <c r="O30" s="68"/>
      <c r="P30" s="68"/>
      <c r="Q30" s="68"/>
      <c r="R30" s="68"/>
      <c r="S30" s="11"/>
      <c r="T30" s="104"/>
      <c r="U30" s="104"/>
      <c r="V30" s="67"/>
      <c r="W30" s="77"/>
      <c r="X30" s="77"/>
      <c r="Y30" s="77"/>
      <c r="Z30" s="68"/>
      <c r="AA30" s="77"/>
      <c r="AB30" s="77"/>
      <c r="AC30" s="68"/>
      <c r="AD30" s="67"/>
      <c r="AE30" s="67"/>
      <c r="AF30" s="67"/>
      <c r="AG30" s="67"/>
      <c r="AH30" s="71"/>
      <c r="AI30" s="71"/>
      <c r="AJ30" s="71"/>
      <c r="AK30" s="104"/>
      <c r="AL30" s="77"/>
      <c r="AM30" s="77"/>
      <c r="AN30" s="77"/>
    </row>
    <row r="31" spans="1:47" x14ac:dyDescent="0.25">
      <c r="A31" s="52"/>
      <c r="B31" s="70"/>
      <c r="C31" s="52"/>
      <c r="D31" s="66"/>
      <c r="E31" s="66"/>
      <c r="F31" s="66"/>
      <c r="G31" s="66"/>
      <c r="H31" s="68"/>
      <c r="I31" s="52"/>
      <c r="J31" s="68"/>
      <c r="K31" s="68"/>
      <c r="L31" s="68"/>
      <c r="M31" s="67"/>
      <c r="N31" s="68"/>
      <c r="O31" s="68"/>
      <c r="P31" s="68"/>
      <c r="Q31" s="68"/>
      <c r="R31" s="68"/>
      <c r="S31" s="11"/>
      <c r="T31" s="104"/>
      <c r="U31" s="104"/>
      <c r="V31" s="67"/>
      <c r="W31" s="77"/>
      <c r="X31" s="77"/>
      <c r="Y31" s="77"/>
      <c r="Z31" s="68"/>
      <c r="AA31" s="77"/>
      <c r="AB31" s="77"/>
      <c r="AC31" s="68"/>
      <c r="AD31" s="67"/>
      <c r="AE31" s="67"/>
      <c r="AF31" s="67"/>
      <c r="AG31" s="67"/>
      <c r="AH31" s="71"/>
      <c r="AI31" s="71"/>
      <c r="AJ31" s="71"/>
      <c r="AK31" s="104"/>
      <c r="AL31" s="77"/>
      <c r="AM31" s="77"/>
      <c r="AN31" s="77"/>
    </row>
    <row r="32" spans="1:47" x14ac:dyDescent="0.25">
      <c r="A32" s="52"/>
      <c r="B32" s="70"/>
      <c r="C32" s="52"/>
      <c r="D32" s="66"/>
      <c r="E32" s="66"/>
      <c r="F32" s="66"/>
      <c r="G32" s="66"/>
      <c r="H32" s="68"/>
      <c r="I32" s="52"/>
      <c r="J32" s="68"/>
      <c r="K32" s="68"/>
      <c r="L32" s="68"/>
      <c r="M32" s="67"/>
      <c r="N32" s="68"/>
      <c r="O32" s="68"/>
      <c r="P32" s="68"/>
      <c r="Q32" s="68"/>
      <c r="R32" s="68"/>
      <c r="S32" s="11"/>
      <c r="T32" s="104"/>
      <c r="U32" s="104"/>
      <c r="V32" s="67"/>
      <c r="W32" s="77"/>
      <c r="X32" s="77"/>
      <c r="Y32" s="77"/>
      <c r="Z32" s="68"/>
      <c r="AA32" s="77"/>
      <c r="AB32" s="77"/>
      <c r="AC32" s="68"/>
      <c r="AD32" s="67"/>
      <c r="AE32" s="67"/>
      <c r="AF32" s="67"/>
      <c r="AG32" s="67"/>
      <c r="AH32" s="71"/>
      <c r="AI32" s="71"/>
      <c r="AJ32" s="71"/>
      <c r="AK32" s="104"/>
      <c r="AL32" s="77"/>
      <c r="AM32" s="77"/>
      <c r="AN32" s="77"/>
    </row>
    <row r="33" spans="1:40" x14ac:dyDescent="0.25">
      <c r="A33" s="52"/>
      <c r="B33" s="70"/>
      <c r="C33" s="52"/>
      <c r="D33" s="66"/>
      <c r="E33" s="66"/>
      <c r="F33" s="66"/>
      <c r="G33" s="66"/>
      <c r="H33" s="68"/>
      <c r="I33" s="52"/>
      <c r="J33" s="68"/>
      <c r="K33" s="68"/>
      <c r="L33" s="68"/>
      <c r="M33" s="67"/>
      <c r="N33" s="68"/>
      <c r="O33" s="68"/>
      <c r="P33" s="68"/>
      <c r="Q33" s="68"/>
      <c r="R33" s="68"/>
      <c r="S33" s="11"/>
      <c r="T33" s="104"/>
      <c r="U33" s="104"/>
      <c r="V33" s="67"/>
      <c r="W33" s="77"/>
      <c r="X33" s="77"/>
      <c r="Y33" s="77"/>
      <c r="Z33" s="68"/>
      <c r="AA33" s="77"/>
      <c r="AB33" s="77"/>
      <c r="AC33" s="68"/>
      <c r="AD33" s="67"/>
      <c r="AE33" s="67"/>
      <c r="AF33" s="67"/>
      <c r="AG33" s="67"/>
      <c r="AH33" s="71"/>
      <c r="AI33" s="71"/>
      <c r="AJ33" s="71"/>
      <c r="AK33" s="104"/>
      <c r="AL33" s="77"/>
      <c r="AM33" s="77"/>
      <c r="AN33" s="77"/>
    </row>
    <row r="34" spans="1:40" x14ac:dyDescent="0.25">
      <c r="A34" s="52"/>
      <c r="B34" s="70"/>
      <c r="C34" s="52"/>
      <c r="D34" s="66"/>
      <c r="E34" s="66"/>
      <c r="F34" s="66"/>
      <c r="G34" s="66"/>
      <c r="H34" s="68"/>
      <c r="I34" s="52"/>
      <c r="J34" s="68"/>
      <c r="K34" s="68"/>
      <c r="L34" s="68"/>
      <c r="M34" s="67"/>
      <c r="N34" s="68"/>
      <c r="O34" s="68"/>
      <c r="P34" s="68"/>
      <c r="Q34" s="68"/>
      <c r="R34" s="68"/>
      <c r="S34" s="11"/>
      <c r="T34" s="104"/>
      <c r="U34" s="104"/>
      <c r="V34" s="67"/>
      <c r="W34" s="77"/>
      <c r="X34" s="77"/>
      <c r="Y34" s="77"/>
      <c r="Z34" s="68"/>
      <c r="AA34" s="77"/>
      <c r="AB34" s="77"/>
      <c r="AC34" s="68"/>
      <c r="AD34" s="67"/>
      <c r="AE34" s="67"/>
      <c r="AF34" s="67"/>
      <c r="AG34" s="67"/>
      <c r="AH34" s="71"/>
      <c r="AI34" s="71"/>
      <c r="AJ34" s="71"/>
      <c r="AK34" s="104"/>
      <c r="AL34" s="77"/>
      <c r="AM34" s="77"/>
      <c r="AN34" s="77"/>
    </row>
    <row r="35" spans="1:40" x14ac:dyDescent="0.25">
      <c r="A35" s="52"/>
      <c r="B35" s="70"/>
      <c r="C35" s="52"/>
      <c r="D35" s="66"/>
      <c r="E35" s="66"/>
      <c r="F35" s="66"/>
      <c r="G35" s="66"/>
      <c r="H35" s="68"/>
      <c r="I35" s="52"/>
      <c r="J35" s="68"/>
      <c r="K35" s="68"/>
      <c r="L35" s="68"/>
      <c r="M35" s="67"/>
      <c r="N35" s="68"/>
      <c r="O35" s="68"/>
      <c r="P35" s="68"/>
      <c r="Q35" s="68"/>
      <c r="R35" s="68"/>
      <c r="S35" s="11"/>
      <c r="T35" s="104"/>
      <c r="U35" s="104"/>
      <c r="V35" s="67"/>
      <c r="W35" s="77"/>
      <c r="X35" s="77"/>
      <c r="Y35" s="77"/>
      <c r="Z35" s="68"/>
      <c r="AA35" s="77"/>
      <c r="AB35" s="77"/>
      <c r="AC35" s="68"/>
      <c r="AD35" s="67"/>
      <c r="AE35" s="67"/>
      <c r="AF35" s="67"/>
      <c r="AG35" s="67"/>
      <c r="AH35" s="71"/>
      <c r="AI35" s="71"/>
      <c r="AJ35" s="71"/>
      <c r="AK35" s="104"/>
      <c r="AL35" s="77"/>
      <c r="AM35" s="77"/>
      <c r="AN35" s="77"/>
    </row>
    <row r="36" spans="1:40" x14ac:dyDescent="0.25">
      <c r="A36" s="52"/>
      <c r="B36" s="70"/>
      <c r="C36" s="52"/>
      <c r="D36" s="66"/>
      <c r="E36" s="66"/>
      <c r="F36" s="66"/>
      <c r="G36" s="66"/>
      <c r="H36" s="68"/>
      <c r="I36" s="52"/>
      <c r="J36" s="68"/>
      <c r="K36" s="68"/>
      <c r="L36" s="68"/>
      <c r="M36" s="67"/>
      <c r="N36" s="68"/>
      <c r="O36" s="68"/>
      <c r="P36" s="68"/>
      <c r="Q36" s="68"/>
      <c r="R36" s="68"/>
      <c r="S36" s="11"/>
      <c r="T36" s="104"/>
      <c r="U36" s="104"/>
      <c r="V36" s="67"/>
      <c r="W36" s="77"/>
      <c r="X36" s="77"/>
      <c r="Y36" s="77"/>
      <c r="Z36" s="68"/>
      <c r="AA36" s="77"/>
      <c r="AB36" s="77"/>
      <c r="AC36" s="68"/>
      <c r="AD36" s="67"/>
      <c r="AE36" s="67"/>
      <c r="AF36" s="67"/>
      <c r="AG36" s="67"/>
      <c r="AH36" s="71"/>
      <c r="AI36" s="71"/>
      <c r="AJ36" s="71"/>
      <c r="AK36" s="104"/>
      <c r="AL36" s="77"/>
      <c r="AM36" s="77"/>
      <c r="AN36" s="77"/>
    </row>
    <row r="37" spans="1:40" x14ac:dyDescent="0.25">
      <c r="A37" s="52"/>
      <c r="B37" s="70"/>
      <c r="C37" s="52"/>
      <c r="D37" s="66"/>
      <c r="E37" s="66"/>
      <c r="F37" s="66"/>
      <c r="G37" s="66"/>
      <c r="H37" s="68"/>
      <c r="I37" s="52"/>
      <c r="J37" s="68"/>
      <c r="K37" s="68"/>
      <c r="L37" s="68"/>
      <c r="M37" s="67"/>
      <c r="N37" s="68"/>
      <c r="O37" s="68"/>
      <c r="P37" s="68"/>
      <c r="Q37" s="68"/>
      <c r="R37" s="68"/>
      <c r="S37" s="11"/>
      <c r="T37" s="104"/>
      <c r="U37" s="104"/>
      <c r="V37" s="67"/>
      <c r="W37" s="77"/>
      <c r="X37" s="77"/>
      <c r="Y37" s="77"/>
      <c r="Z37" s="68"/>
      <c r="AA37" s="77"/>
      <c r="AB37" s="77"/>
      <c r="AC37" s="68"/>
      <c r="AD37" s="67"/>
      <c r="AE37" s="67"/>
      <c r="AF37" s="67"/>
      <c r="AG37" s="67"/>
      <c r="AH37" s="71"/>
      <c r="AI37" s="71"/>
      <c r="AJ37" s="71"/>
      <c r="AK37" s="104"/>
      <c r="AL37" s="77"/>
      <c r="AM37" s="77"/>
      <c r="AN37" s="77"/>
    </row>
    <row r="38" spans="1:40" x14ac:dyDescent="0.25">
      <c r="A38" s="52"/>
      <c r="B38" s="70"/>
      <c r="C38" s="52"/>
      <c r="D38" s="66"/>
      <c r="E38" s="66"/>
      <c r="F38" s="66"/>
      <c r="G38" s="66"/>
      <c r="H38" s="68"/>
      <c r="I38" s="52"/>
      <c r="J38" s="68"/>
      <c r="K38" s="68"/>
      <c r="L38" s="68"/>
      <c r="M38" s="67"/>
      <c r="N38" s="68"/>
      <c r="O38" s="68"/>
      <c r="P38" s="68"/>
      <c r="Q38" s="68"/>
      <c r="R38" s="68"/>
      <c r="S38" s="11"/>
      <c r="T38" s="104"/>
      <c r="U38" s="104"/>
      <c r="V38" s="67"/>
      <c r="W38" s="77"/>
      <c r="X38" s="77"/>
      <c r="Y38" s="77"/>
      <c r="Z38" s="68"/>
      <c r="AA38" s="77"/>
      <c r="AB38" s="77"/>
      <c r="AC38" s="68"/>
      <c r="AD38" s="67"/>
      <c r="AE38" s="67"/>
      <c r="AF38" s="67"/>
      <c r="AG38" s="67"/>
      <c r="AH38" s="71"/>
      <c r="AI38" s="71"/>
      <c r="AJ38" s="71"/>
      <c r="AK38" s="104"/>
      <c r="AL38" s="77"/>
      <c r="AM38" s="77"/>
      <c r="AN38" s="77"/>
    </row>
    <row r="39" spans="1:40" x14ac:dyDescent="0.25">
      <c r="A39" s="52"/>
      <c r="B39" s="70"/>
      <c r="C39" s="52"/>
      <c r="D39" s="66"/>
      <c r="E39" s="66"/>
      <c r="F39" s="66"/>
      <c r="G39" s="66"/>
      <c r="H39" s="68"/>
      <c r="I39" s="52"/>
      <c r="J39" s="68"/>
      <c r="K39" s="68"/>
      <c r="L39" s="68"/>
      <c r="M39" s="67"/>
      <c r="N39" s="68"/>
      <c r="O39" s="68"/>
      <c r="P39" s="68"/>
      <c r="Q39" s="68"/>
      <c r="R39" s="68"/>
      <c r="S39" s="11"/>
      <c r="T39" s="104"/>
      <c r="U39" s="104"/>
      <c r="V39" s="67"/>
      <c r="W39" s="77"/>
      <c r="X39" s="77"/>
      <c r="Y39" s="77"/>
      <c r="Z39" s="68"/>
      <c r="AA39" s="77"/>
      <c r="AB39" s="77"/>
      <c r="AC39" s="68"/>
      <c r="AD39" s="67"/>
      <c r="AE39" s="67"/>
      <c r="AF39" s="67"/>
      <c r="AG39" s="67"/>
      <c r="AH39" s="71"/>
      <c r="AI39" s="71"/>
      <c r="AJ39" s="71"/>
      <c r="AK39" s="104"/>
      <c r="AL39" s="77"/>
      <c r="AM39" s="77"/>
      <c r="AN39" s="77"/>
    </row>
    <row r="40" spans="1:40" x14ac:dyDescent="0.25">
      <c r="A40" s="52"/>
      <c r="B40" s="70"/>
      <c r="C40" s="52"/>
      <c r="D40" s="66"/>
      <c r="E40" s="66"/>
      <c r="F40" s="66"/>
      <c r="G40" s="66"/>
      <c r="H40" s="68"/>
      <c r="I40" s="52"/>
      <c r="J40" s="68"/>
      <c r="K40" s="68"/>
      <c r="L40" s="68"/>
      <c r="M40" s="67"/>
      <c r="N40" s="68"/>
      <c r="O40" s="68"/>
      <c r="P40" s="68"/>
      <c r="Q40" s="68"/>
      <c r="R40" s="68"/>
      <c r="S40" s="11"/>
      <c r="T40" s="104"/>
      <c r="U40" s="104"/>
      <c r="V40" s="67"/>
      <c r="W40" s="77"/>
      <c r="X40" s="77"/>
      <c r="Y40" s="77"/>
      <c r="Z40" s="68"/>
      <c r="AA40" s="77"/>
      <c r="AB40" s="77"/>
      <c r="AC40" s="68"/>
      <c r="AD40" s="67"/>
      <c r="AE40" s="67"/>
      <c r="AF40" s="67"/>
      <c r="AG40" s="67"/>
      <c r="AH40" s="71"/>
      <c r="AI40" s="71"/>
      <c r="AJ40" s="71"/>
      <c r="AK40" s="104"/>
      <c r="AL40" s="77"/>
      <c r="AM40" s="77"/>
      <c r="AN40" s="77"/>
    </row>
    <row r="41" spans="1:40" x14ac:dyDescent="0.25">
      <c r="A41" s="52"/>
      <c r="B41" s="70"/>
      <c r="C41" s="52"/>
      <c r="D41" s="66"/>
      <c r="E41" s="66"/>
      <c r="F41" s="66"/>
      <c r="G41" s="66"/>
      <c r="H41" s="68"/>
      <c r="I41" s="52"/>
      <c r="J41" s="68"/>
      <c r="K41" s="68"/>
      <c r="L41" s="68"/>
      <c r="M41" s="67"/>
      <c r="N41" s="68"/>
      <c r="O41" s="68"/>
      <c r="P41" s="68"/>
      <c r="Q41" s="68"/>
      <c r="R41" s="68"/>
      <c r="S41" s="11"/>
      <c r="T41" s="104"/>
      <c r="U41" s="104"/>
      <c r="V41" s="67"/>
      <c r="W41" s="77"/>
      <c r="X41" s="77"/>
      <c r="Y41" s="77"/>
      <c r="Z41" s="68"/>
      <c r="AA41" s="77"/>
      <c r="AB41" s="77"/>
      <c r="AC41" s="68"/>
      <c r="AD41" s="67"/>
      <c r="AE41" s="67"/>
      <c r="AF41" s="67"/>
      <c r="AG41" s="67"/>
      <c r="AH41" s="71"/>
      <c r="AI41" s="71"/>
      <c r="AJ41" s="71"/>
      <c r="AK41" s="104"/>
      <c r="AL41" s="77"/>
      <c r="AM41" s="77"/>
      <c r="AN41" s="77"/>
    </row>
    <row r="42" spans="1:40" x14ac:dyDescent="0.25">
      <c r="A42" s="52"/>
      <c r="B42" s="70"/>
      <c r="C42" s="52"/>
      <c r="D42" s="66"/>
      <c r="E42" s="66"/>
      <c r="F42" s="66"/>
      <c r="G42" s="66"/>
      <c r="H42" s="68"/>
      <c r="I42" s="52"/>
      <c r="J42" s="68"/>
      <c r="K42" s="68"/>
      <c r="L42" s="68"/>
      <c r="M42" s="67"/>
      <c r="N42" s="68"/>
      <c r="O42" s="68"/>
      <c r="P42" s="68"/>
      <c r="Q42" s="68"/>
      <c r="R42" s="68"/>
      <c r="S42" s="11"/>
      <c r="T42" s="104"/>
      <c r="U42" s="104"/>
      <c r="V42" s="67"/>
      <c r="W42" s="77"/>
      <c r="X42" s="77"/>
      <c r="Y42" s="77"/>
      <c r="Z42" s="68"/>
      <c r="AA42" s="77"/>
      <c r="AB42" s="77"/>
      <c r="AC42" s="68"/>
      <c r="AD42" s="67"/>
      <c r="AE42" s="67"/>
      <c r="AF42" s="67"/>
      <c r="AG42" s="67"/>
      <c r="AH42" s="71"/>
      <c r="AI42" s="71"/>
      <c r="AJ42" s="71"/>
      <c r="AK42" s="104"/>
      <c r="AL42" s="77"/>
      <c r="AM42" s="77"/>
      <c r="AN42" s="77"/>
    </row>
    <row r="43" spans="1:40" x14ac:dyDescent="0.25">
      <c r="A43" s="52"/>
      <c r="B43" s="70"/>
      <c r="C43" s="52"/>
      <c r="D43" s="66"/>
      <c r="E43" s="66"/>
      <c r="F43" s="66"/>
      <c r="G43" s="66"/>
      <c r="H43" s="68"/>
      <c r="I43" s="52"/>
      <c r="J43" s="68"/>
      <c r="K43" s="68"/>
      <c r="L43" s="68"/>
      <c r="M43" s="67"/>
      <c r="N43" s="68"/>
      <c r="O43" s="68"/>
      <c r="P43" s="68"/>
      <c r="Q43" s="68"/>
      <c r="R43" s="68"/>
      <c r="S43" s="11"/>
      <c r="T43" s="104"/>
      <c r="U43" s="104"/>
      <c r="V43" s="67"/>
      <c r="W43" s="77"/>
      <c r="X43" s="77"/>
      <c r="Y43" s="77"/>
      <c r="Z43" s="68"/>
      <c r="AA43" s="77"/>
      <c r="AB43" s="77"/>
      <c r="AC43" s="68"/>
      <c r="AD43" s="67"/>
      <c r="AE43" s="67"/>
      <c r="AF43" s="67"/>
      <c r="AG43" s="67"/>
      <c r="AH43" s="71"/>
      <c r="AI43" s="71"/>
      <c r="AJ43" s="71"/>
      <c r="AK43" s="104"/>
      <c r="AL43" s="77"/>
      <c r="AM43" s="77"/>
      <c r="AN43" s="77"/>
    </row>
    <row r="44" spans="1:40" x14ac:dyDescent="0.25">
      <c r="A44" s="52"/>
      <c r="B44" s="70"/>
      <c r="C44" s="52"/>
      <c r="D44" s="66"/>
      <c r="E44" s="66"/>
      <c r="F44" s="66"/>
      <c r="G44" s="66"/>
      <c r="H44" s="68"/>
      <c r="I44" s="52"/>
      <c r="J44" s="68"/>
      <c r="K44" s="68"/>
      <c r="L44" s="68"/>
      <c r="M44" s="67"/>
      <c r="N44" s="68"/>
      <c r="O44" s="68"/>
      <c r="P44" s="68"/>
      <c r="Q44" s="68"/>
      <c r="R44" s="68"/>
      <c r="S44" s="11"/>
      <c r="T44" s="104"/>
      <c r="U44" s="104"/>
      <c r="V44" s="67"/>
      <c r="W44" s="77"/>
      <c r="X44" s="77"/>
      <c r="Y44" s="77"/>
      <c r="Z44" s="68"/>
      <c r="AA44" s="77"/>
      <c r="AB44" s="77"/>
      <c r="AC44" s="68"/>
      <c r="AD44" s="67"/>
      <c r="AE44" s="67"/>
      <c r="AF44" s="67"/>
      <c r="AG44" s="67"/>
      <c r="AH44" s="71"/>
      <c r="AI44" s="71"/>
      <c r="AJ44" s="71"/>
      <c r="AK44" s="104"/>
      <c r="AL44" s="77"/>
      <c r="AM44" s="77"/>
      <c r="AN44" s="77"/>
    </row>
    <row r="45" spans="1:40" x14ac:dyDescent="0.25">
      <c r="A45" s="52"/>
      <c r="B45" s="70"/>
      <c r="C45" s="52"/>
      <c r="D45" s="66"/>
      <c r="E45" s="66"/>
      <c r="F45" s="66"/>
      <c r="G45" s="66"/>
      <c r="H45" s="68"/>
      <c r="I45" s="52"/>
      <c r="J45" s="68"/>
      <c r="K45" s="68"/>
      <c r="L45" s="68"/>
      <c r="M45" s="67"/>
      <c r="N45" s="68"/>
      <c r="O45" s="68"/>
      <c r="P45" s="68"/>
      <c r="Q45" s="68"/>
      <c r="R45" s="68"/>
      <c r="S45" s="11"/>
      <c r="T45" s="104"/>
      <c r="U45" s="104"/>
      <c r="V45" s="67"/>
      <c r="W45" s="77"/>
      <c r="X45" s="77"/>
      <c r="Y45" s="77"/>
      <c r="Z45" s="68"/>
      <c r="AA45" s="77"/>
      <c r="AB45" s="77"/>
      <c r="AC45" s="68"/>
      <c r="AD45" s="67"/>
      <c r="AE45" s="67"/>
      <c r="AF45" s="67"/>
      <c r="AG45" s="67"/>
      <c r="AH45" s="71"/>
      <c r="AI45" s="71"/>
      <c r="AJ45" s="71"/>
      <c r="AK45" s="104"/>
      <c r="AL45" s="77"/>
      <c r="AM45" s="77"/>
      <c r="AN45" s="77"/>
    </row>
    <row r="46" spans="1:40" x14ac:dyDescent="0.25">
      <c r="A46" s="52"/>
      <c r="B46" s="70"/>
      <c r="C46" s="52"/>
      <c r="D46" s="66"/>
      <c r="E46" s="66"/>
      <c r="F46" s="66"/>
      <c r="G46" s="66"/>
      <c r="H46" s="68"/>
      <c r="I46" s="52"/>
      <c r="J46" s="68"/>
      <c r="K46" s="68"/>
      <c r="L46" s="68"/>
      <c r="M46" s="67"/>
      <c r="N46" s="68"/>
      <c r="O46" s="68"/>
      <c r="P46" s="68"/>
      <c r="Q46" s="68"/>
      <c r="R46" s="68"/>
      <c r="S46" s="11"/>
      <c r="T46" s="104"/>
      <c r="U46" s="104"/>
      <c r="V46" s="67"/>
      <c r="W46" s="77"/>
      <c r="X46" s="77"/>
      <c r="Y46" s="77"/>
      <c r="Z46" s="68"/>
      <c r="AA46" s="77"/>
      <c r="AB46" s="77"/>
      <c r="AC46" s="68"/>
      <c r="AD46" s="67"/>
      <c r="AE46" s="67"/>
      <c r="AF46" s="67"/>
      <c r="AG46" s="67"/>
      <c r="AH46" s="71"/>
      <c r="AI46" s="71"/>
      <c r="AJ46" s="71"/>
      <c r="AK46" s="104"/>
      <c r="AL46" s="77"/>
      <c r="AM46" s="77"/>
      <c r="AN46" s="77"/>
    </row>
    <row r="47" spans="1:40" x14ac:dyDescent="0.25">
      <c r="A47" s="52"/>
      <c r="B47" s="70"/>
      <c r="C47" s="52"/>
      <c r="D47" s="66"/>
      <c r="E47" s="66"/>
      <c r="F47" s="66"/>
      <c r="G47" s="66"/>
      <c r="H47" s="68"/>
      <c r="I47" s="52"/>
      <c r="J47" s="68"/>
      <c r="K47" s="68"/>
      <c r="L47" s="68"/>
      <c r="M47" s="67"/>
      <c r="N47" s="68"/>
      <c r="O47" s="68"/>
      <c r="P47" s="68"/>
      <c r="Q47" s="68"/>
      <c r="R47" s="68"/>
      <c r="S47" s="11"/>
      <c r="T47" s="104"/>
      <c r="U47" s="104"/>
      <c r="V47" s="67"/>
      <c r="W47" s="77"/>
      <c r="X47" s="77"/>
      <c r="Y47" s="77"/>
      <c r="Z47" s="68"/>
      <c r="AA47" s="77"/>
      <c r="AB47" s="77"/>
      <c r="AC47" s="68"/>
      <c r="AD47" s="67"/>
      <c r="AE47" s="67"/>
      <c r="AF47" s="67"/>
      <c r="AG47" s="67"/>
      <c r="AH47" s="71"/>
      <c r="AI47" s="71"/>
      <c r="AJ47" s="71"/>
      <c r="AK47" s="104"/>
      <c r="AL47" s="77"/>
      <c r="AM47" s="77"/>
      <c r="AN47" s="77"/>
    </row>
    <row r="48" spans="1:40" x14ac:dyDescent="0.25">
      <c r="A48" s="52"/>
      <c r="B48" s="70"/>
      <c r="C48" s="52"/>
      <c r="D48" s="66"/>
      <c r="E48" s="66"/>
      <c r="F48" s="66"/>
      <c r="G48" s="66"/>
      <c r="H48" s="68"/>
      <c r="I48" s="52"/>
      <c r="J48" s="68"/>
      <c r="K48" s="68"/>
      <c r="L48" s="68"/>
      <c r="M48" s="67"/>
      <c r="N48" s="68"/>
      <c r="O48" s="68"/>
      <c r="P48" s="68"/>
      <c r="Q48" s="68"/>
      <c r="R48" s="68"/>
      <c r="S48" s="11"/>
      <c r="T48" s="104"/>
      <c r="U48" s="104"/>
      <c r="V48" s="67"/>
      <c r="W48" s="77"/>
      <c r="X48" s="77"/>
      <c r="Y48" s="77"/>
      <c r="Z48" s="68"/>
      <c r="AA48" s="77"/>
      <c r="AB48" s="77"/>
      <c r="AC48" s="68"/>
      <c r="AD48" s="67"/>
      <c r="AE48" s="67"/>
      <c r="AF48" s="67"/>
      <c r="AG48" s="67"/>
      <c r="AH48" s="71"/>
      <c r="AI48" s="71"/>
      <c r="AJ48" s="71"/>
      <c r="AK48" s="104"/>
      <c r="AL48" s="77"/>
      <c r="AM48" s="77"/>
      <c r="AN48" s="77"/>
    </row>
    <row r="49" spans="1:40" x14ac:dyDescent="0.25">
      <c r="A49" s="52"/>
      <c r="B49" s="70"/>
      <c r="C49" s="52"/>
      <c r="D49" s="66"/>
      <c r="E49" s="66"/>
      <c r="F49" s="66"/>
      <c r="G49" s="66"/>
      <c r="H49" s="68"/>
      <c r="I49" s="52"/>
      <c r="J49" s="68"/>
      <c r="K49" s="68"/>
      <c r="L49" s="68"/>
      <c r="M49" s="67"/>
      <c r="N49" s="68"/>
      <c r="O49" s="68"/>
      <c r="P49" s="68"/>
      <c r="Q49" s="68"/>
      <c r="R49" s="68"/>
      <c r="S49" s="11"/>
      <c r="T49" s="104"/>
      <c r="U49" s="104"/>
      <c r="V49" s="67"/>
      <c r="W49" s="77"/>
      <c r="X49" s="77"/>
      <c r="Y49" s="77"/>
      <c r="Z49" s="68"/>
      <c r="AA49" s="77"/>
      <c r="AB49" s="77"/>
      <c r="AC49" s="68"/>
      <c r="AD49" s="67"/>
      <c r="AE49" s="67"/>
      <c r="AF49" s="67"/>
      <c r="AG49" s="67"/>
      <c r="AH49" s="71"/>
      <c r="AI49" s="71"/>
      <c r="AJ49" s="71"/>
      <c r="AK49" s="104"/>
      <c r="AL49" s="77"/>
      <c r="AM49" s="77"/>
      <c r="AN49" s="77"/>
    </row>
    <row r="50" spans="1:40" x14ac:dyDescent="0.25">
      <c r="A50" s="52"/>
      <c r="B50" s="70"/>
      <c r="C50" s="52"/>
      <c r="D50" s="66"/>
      <c r="E50" s="66"/>
      <c r="F50" s="66"/>
      <c r="G50" s="66"/>
      <c r="H50" s="68"/>
      <c r="I50" s="52"/>
      <c r="J50" s="68"/>
      <c r="K50" s="68"/>
      <c r="L50" s="68"/>
      <c r="M50" s="67"/>
      <c r="N50" s="68"/>
      <c r="O50" s="68"/>
      <c r="P50" s="68"/>
      <c r="Q50" s="68"/>
      <c r="R50" s="68"/>
      <c r="S50" s="11"/>
      <c r="T50" s="104"/>
      <c r="U50" s="104"/>
      <c r="V50" s="67"/>
      <c r="W50" s="77"/>
      <c r="X50" s="77"/>
      <c r="Y50" s="77"/>
      <c r="Z50" s="68"/>
      <c r="AA50" s="77"/>
      <c r="AB50" s="77"/>
      <c r="AC50" s="68"/>
      <c r="AD50" s="67"/>
      <c r="AE50" s="67"/>
      <c r="AF50" s="67"/>
      <c r="AG50" s="67"/>
      <c r="AH50" s="71"/>
      <c r="AI50" s="71"/>
      <c r="AJ50" s="71"/>
      <c r="AK50" s="104"/>
      <c r="AL50" s="77"/>
      <c r="AM50" s="77"/>
      <c r="AN50" s="77"/>
    </row>
    <row r="51" spans="1:40" x14ac:dyDescent="0.25">
      <c r="A51" s="52"/>
      <c r="B51" s="70"/>
      <c r="C51" s="52"/>
      <c r="D51" s="66"/>
      <c r="E51" s="66"/>
      <c r="F51" s="66"/>
      <c r="G51" s="66"/>
      <c r="H51" s="68"/>
      <c r="I51" s="52"/>
      <c r="J51" s="68"/>
      <c r="K51" s="68"/>
      <c r="L51" s="68"/>
      <c r="M51" s="67"/>
      <c r="N51" s="68"/>
      <c r="O51" s="68"/>
      <c r="P51" s="68"/>
      <c r="Q51" s="68"/>
      <c r="R51" s="68"/>
      <c r="S51" s="11"/>
      <c r="T51" s="104"/>
      <c r="U51" s="104"/>
      <c r="V51" s="67"/>
      <c r="W51" s="77"/>
      <c r="X51" s="77"/>
      <c r="Y51" s="77"/>
      <c r="Z51" s="68"/>
      <c r="AA51" s="77"/>
      <c r="AB51" s="77"/>
      <c r="AC51" s="68"/>
      <c r="AD51" s="67"/>
      <c r="AE51" s="67"/>
      <c r="AF51" s="67"/>
      <c r="AG51" s="67"/>
      <c r="AH51" s="71"/>
      <c r="AI51" s="71"/>
      <c r="AJ51" s="71"/>
      <c r="AK51" s="104"/>
      <c r="AL51" s="77"/>
      <c r="AM51" s="77"/>
      <c r="AN51" s="77"/>
    </row>
    <row r="52" spans="1:40" x14ac:dyDescent="0.25">
      <c r="A52" s="52"/>
      <c r="B52" s="70"/>
      <c r="C52" s="52"/>
      <c r="D52" s="66"/>
      <c r="E52" s="66"/>
      <c r="F52" s="66"/>
      <c r="G52" s="66"/>
      <c r="H52" s="68"/>
      <c r="I52" s="52"/>
      <c r="J52" s="68"/>
      <c r="K52" s="68"/>
      <c r="L52" s="68"/>
      <c r="M52" s="67"/>
      <c r="N52" s="68"/>
      <c r="O52" s="68"/>
      <c r="P52" s="68"/>
      <c r="Q52" s="68"/>
      <c r="R52" s="68"/>
      <c r="S52" s="11"/>
      <c r="T52" s="104"/>
      <c r="U52" s="104"/>
      <c r="V52" s="67"/>
      <c r="W52" s="77"/>
      <c r="X52" s="77"/>
      <c r="Y52" s="77"/>
      <c r="Z52" s="68"/>
      <c r="AA52" s="77"/>
      <c r="AB52" s="77"/>
      <c r="AC52" s="68"/>
      <c r="AD52" s="67"/>
      <c r="AE52" s="67"/>
      <c r="AF52" s="67"/>
      <c r="AG52" s="67"/>
      <c r="AH52" s="71"/>
      <c r="AI52" s="71"/>
      <c r="AJ52" s="71"/>
      <c r="AK52" s="104"/>
      <c r="AL52" s="77"/>
      <c r="AM52" s="77"/>
      <c r="AN52" s="77"/>
    </row>
    <row r="53" spans="1:40" x14ac:dyDescent="0.25">
      <c r="A53" s="52"/>
      <c r="B53" s="70"/>
      <c r="C53" s="52"/>
      <c r="D53" s="66"/>
      <c r="E53" s="66"/>
      <c r="F53" s="66"/>
      <c r="G53" s="66"/>
      <c r="H53" s="68"/>
      <c r="I53" s="52"/>
      <c r="J53" s="68"/>
      <c r="K53" s="68"/>
      <c r="L53" s="68"/>
      <c r="M53" s="67"/>
      <c r="N53" s="68"/>
      <c r="O53" s="68"/>
      <c r="P53" s="68"/>
      <c r="Q53" s="68"/>
      <c r="R53" s="68"/>
      <c r="S53" s="11"/>
      <c r="T53" s="104"/>
      <c r="U53" s="104"/>
      <c r="V53" s="67"/>
      <c r="W53" s="77"/>
      <c r="X53" s="77"/>
      <c r="Y53" s="77"/>
      <c r="Z53" s="68"/>
      <c r="AA53" s="77"/>
      <c r="AB53" s="77"/>
      <c r="AC53" s="68"/>
      <c r="AD53" s="67"/>
      <c r="AE53" s="67"/>
      <c r="AF53" s="67"/>
      <c r="AG53" s="67"/>
      <c r="AH53" s="71"/>
      <c r="AI53" s="71"/>
      <c r="AJ53" s="71"/>
      <c r="AK53" s="104"/>
      <c r="AL53" s="77"/>
      <c r="AM53" s="77"/>
      <c r="AN53" s="77"/>
    </row>
    <row r="54" spans="1:40" x14ac:dyDescent="0.25">
      <c r="A54" s="52"/>
      <c r="B54" s="70"/>
      <c r="C54" s="52"/>
      <c r="D54" s="66"/>
      <c r="E54" s="66"/>
      <c r="F54" s="66"/>
      <c r="G54" s="66"/>
      <c r="H54" s="68"/>
      <c r="I54" s="52"/>
      <c r="J54" s="68"/>
      <c r="K54" s="68"/>
      <c r="L54" s="68"/>
      <c r="M54" s="67"/>
      <c r="N54" s="68"/>
      <c r="O54" s="68"/>
      <c r="P54" s="68"/>
      <c r="Q54" s="68"/>
      <c r="R54" s="68"/>
      <c r="S54" s="11"/>
      <c r="T54" s="104"/>
      <c r="U54" s="104"/>
      <c r="V54" s="67"/>
      <c r="W54" s="77"/>
      <c r="X54" s="77"/>
      <c r="Y54" s="77"/>
      <c r="Z54" s="68"/>
      <c r="AA54" s="77"/>
      <c r="AB54" s="77"/>
      <c r="AC54" s="68"/>
      <c r="AD54" s="67"/>
      <c r="AE54" s="67"/>
      <c r="AF54" s="67"/>
      <c r="AG54" s="67"/>
      <c r="AH54" s="71"/>
      <c r="AI54" s="71"/>
      <c r="AJ54" s="71"/>
      <c r="AK54" s="104"/>
      <c r="AL54" s="77"/>
      <c r="AM54" s="77"/>
      <c r="AN54" s="77"/>
    </row>
    <row r="55" spans="1:40" x14ac:dyDescent="0.25">
      <c r="A55" s="52"/>
      <c r="B55" s="70"/>
      <c r="C55" s="52"/>
      <c r="D55" s="66"/>
      <c r="E55" s="66"/>
      <c r="F55" s="66"/>
      <c r="G55" s="66"/>
      <c r="H55" s="68"/>
      <c r="I55" s="52"/>
      <c r="J55" s="68"/>
      <c r="K55" s="68"/>
      <c r="L55" s="68"/>
      <c r="M55" s="67"/>
      <c r="N55" s="68"/>
      <c r="O55" s="68"/>
      <c r="P55" s="68"/>
      <c r="Q55" s="68"/>
      <c r="R55" s="68"/>
      <c r="S55" s="11"/>
      <c r="T55" s="104"/>
      <c r="U55" s="104"/>
      <c r="V55" s="67"/>
      <c r="W55" s="77"/>
      <c r="X55" s="77"/>
      <c r="Y55" s="77"/>
      <c r="Z55" s="68"/>
      <c r="AA55" s="77"/>
      <c r="AB55" s="77"/>
      <c r="AC55" s="68"/>
      <c r="AD55" s="67"/>
      <c r="AE55" s="67"/>
      <c r="AF55" s="67"/>
      <c r="AG55" s="67"/>
      <c r="AH55" s="71"/>
      <c r="AI55" s="71"/>
      <c r="AJ55" s="71"/>
      <c r="AK55" s="104"/>
      <c r="AL55" s="77"/>
      <c r="AM55" s="77"/>
      <c r="AN55" s="77"/>
    </row>
    <row r="56" spans="1:40" x14ac:dyDescent="0.25">
      <c r="A56" s="52"/>
      <c r="B56" s="70"/>
      <c r="C56" s="52"/>
      <c r="D56" s="66"/>
      <c r="E56" s="66"/>
      <c r="F56" s="66"/>
      <c r="G56" s="66"/>
      <c r="H56" s="68"/>
      <c r="I56" s="52"/>
      <c r="J56" s="68"/>
      <c r="K56" s="68"/>
      <c r="L56" s="68"/>
      <c r="M56" s="67"/>
      <c r="N56" s="68"/>
      <c r="O56" s="68"/>
      <c r="P56" s="68"/>
      <c r="Q56" s="68"/>
      <c r="R56" s="68"/>
      <c r="S56" s="11"/>
      <c r="T56" s="104"/>
      <c r="U56" s="104"/>
      <c r="V56" s="67"/>
      <c r="W56" s="77"/>
      <c r="X56" s="77"/>
      <c r="Y56" s="77"/>
      <c r="Z56" s="68"/>
      <c r="AA56" s="77"/>
      <c r="AB56" s="77"/>
      <c r="AC56" s="68"/>
      <c r="AD56" s="67"/>
      <c r="AE56" s="67"/>
      <c r="AF56" s="67"/>
      <c r="AG56" s="67"/>
      <c r="AH56" s="71"/>
      <c r="AI56" s="71"/>
      <c r="AJ56" s="71"/>
      <c r="AK56" s="104"/>
      <c r="AL56" s="77"/>
      <c r="AM56" s="77"/>
      <c r="AN56" s="77"/>
    </row>
    <row r="57" spans="1:40" x14ac:dyDescent="0.25">
      <c r="A57" s="52"/>
      <c r="B57" s="70"/>
      <c r="C57" s="52"/>
      <c r="D57" s="66"/>
      <c r="E57" s="66"/>
      <c r="F57" s="66"/>
      <c r="G57" s="66"/>
      <c r="H57" s="68"/>
      <c r="I57" s="52"/>
      <c r="J57" s="68"/>
      <c r="K57" s="68"/>
      <c r="L57" s="68"/>
      <c r="M57" s="67"/>
      <c r="N57" s="68"/>
      <c r="O57" s="68"/>
      <c r="P57" s="68"/>
      <c r="Q57" s="68"/>
      <c r="R57" s="68"/>
      <c r="S57" s="11"/>
      <c r="T57" s="104"/>
      <c r="U57" s="104"/>
      <c r="V57" s="67"/>
      <c r="W57" s="77"/>
      <c r="X57" s="77"/>
      <c r="Y57" s="77"/>
      <c r="Z57" s="68"/>
      <c r="AA57" s="77"/>
      <c r="AB57" s="77"/>
      <c r="AC57" s="68"/>
      <c r="AD57" s="67"/>
      <c r="AE57" s="67"/>
      <c r="AF57" s="67"/>
      <c r="AG57" s="67"/>
      <c r="AH57" s="71"/>
      <c r="AI57" s="71"/>
      <c r="AJ57" s="71"/>
      <c r="AK57" s="104"/>
      <c r="AL57" s="77"/>
      <c r="AM57" s="77"/>
      <c r="AN57" s="77"/>
    </row>
    <row r="58" spans="1:40" x14ac:dyDescent="0.25">
      <c r="A58" s="52"/>
      <c r="B58" s="70"/>
      <c r="C58" s="52"/>
      <c r="D58" s="66"/>
      <c r="E58" s="66"/>
      <c r="F58" s="66"/>
      <c r="G58" s="66"/>
      <c r="H58" s="68"/>
      <c r="I58" s="52"/>
      <c r="J58" s="68"/>
      <c r="K58" s="68"/>
      <c r="L58" s="68"/>
      <c r="M58" s="67"/>
      <c r="N58" s="68"/>
      <c r="O58" s="68"/>
      <c r="P58" s="68"/>
      <c r="Q58" s="68"/>
      <c r="R58" s="68"/>
      <c r="S58" s="11"/>
      <c r="T58" s="104"/>
      <c r="U58" s="104"/>
      <c r="V58" s="67"/>
      <c r="W58" s="77"/>
      <c r="X58" s="77"/>
      <c r="Y58" s="77"/>
      <c r="Z58" s="68"/>
      <c r="AA58" s="77"/>
      <c r="AB58" s="77"/>
      <c r="AC58" s="68"/>
      <c r="AD58" s="67"/>
      <c r="AE58" s="67"/>
      <c r="AF58" s="67"/>
      <c r="AG58" s="67"/>
      <c r="AH58" s="71"/>
      <c r="AI58" s="71"/>
      <c r="AJ58" s="71"/>
      <c r="AK58" s="104"/>
      <c r="AL58" s="77"/>
      <c r="AM58" s="77"/>
      <c r="AN58" s="77"/>
    </row>
    <row r="59" spans="1:40" x14ac:dyDescent="0.25">
      <c r="A59" s="52"/>
      <c r="B59" s="70"/>
      <c r="C59" s="52"/>
      <c r="D59" s="66"/>
      <c r="E59" s="66"/>
      <c r="F59" s="66"/>
      <c r="G59" s="66"/>
      <c r="H59" s="68"/>
      <c r="I59" s="52"/>
      <c r="J59" s="68"/>
      <c r="K59" s="68"/>
      <c r="L59" s="68"/>
      <c r="M59" s="67"/>
      <c r="N59" s="68"/>
      <c r="O59" s="68"/>
      <c r="P59" s="68"/>
      <c r="Q59" s="68"/>
      <c r="R59" s="68"/>
      <c r="S59" s="11"/>
      <c r="T59" s="104"/>
      <c r="U59" s="104"/>
      <c r="V59" s="67"/>
      <c r="W59" s="77"/>
      <c r="X59" s="77"/>
      <c r="Y59" s="77"/>
      <c r="Z59" s="68"/>
      <c r="AA59" s="77"/>
      <c r="AB59" s="77"/>
      <c r="AC59" s="68"/>
      <c r="AD59" s="67"/>
      <c r="AE59" s="67"/>
      <c r="AF59" s="67"/>
      <c r="AG59" s="67"/>
      <c r="AH59" s="71"/>
      <c r="AI59" s="71"/>
      <c r="AJ59" s="71"/>
      <c r="AK59" s="104"/>
      <c r="AL59" s="77"/>
      <c r="AM59" s="77"/>
      <c r="AN59" s="77"/>
    </row>
    <row r="60" spans="1:40" x14ac:dyDescent="0.25">
      <c r="A60" s="52"/>
      <c r="B60" s="70"/>
      <c r="C60" s="52"/>
      <c r="D60" s="66"/>
      <c r="E60" s="66"/>
      <c r="F60" s="66"/>
      <c r="G60" s="66"/>
      <c r="H60" s="68"/>
      <c r="I60" s="52"/>
      <c r="J60" s="68"/>
      <c r="K60" s="68"/>
      <c r="L60" s="68"/>
      <c r="M60" s="67"/>
      <c r="N60" s="68"/>
      <c r="O60" s="68"/>
      <c r="P60" s="68"/>
      <c r="Q60" s="68"/>
      <c r="R60" s="68"/>
      <c r="S60" s="11"/>
      <c r="T60" s="104"/>
      <c r="U60" s="104"/>
      <c r="V60" s="67"/>
      <c r="W60" s="77"/>
      <c r="X60" s="77"/>
      <c r="Y60" s="77"/>
      <c r="Z60" s="68"/>
      <c r="AA60" s="77"/>
      <c r="AB60" s="77"/>
      <c r="AC60" s="68"/>
      <c r="AD60" s="67"/>
      <c r="AE60" s="67"/>
      <c r="AF60" s="67"/>
      <c r="AG60" s="67"/>
      <c r="AH60" s="71"/>
      <c r="AI60" s="71"/>
      <c r="AJ60" s="71"/>
      <c r="AK60" s="104"/>
      <c r="AL60" s="77"/>
      <c r="AM60" s="77"/>
      <c r="AN60" s="77"/>
    </row>
    <row r="61" spans="1:40" x14ac:dyDescent="0.25">
      <c r="A61" s="52"/>
      <c r="B61" s="70"/>
      <c r="C61" s="52"/>
      <c r="D61" s="66"/>
      <c r="E61" s="66"/>
      <c r="F61" s="66"/>
      <c r="G61" s="66"/>
      <c r="H61" s="68"/>
      <c r="I61" s="52"/>
      <c r="J61" s="68"/>
      <c r="K61" s="68"/>
      <c r="L61" s="68"/>
      <c r="M61" s="67"/>
      <c r="N61" s="68"/>
      <c r="O61" s="68"/>
      <c r="P61" s="68"/>
      <c r="Q61" s="68"/>
      <c r="R61" s="68"/>
      <c r="S61" s="11"/>
      <c r="T61" s="104"/>
      <c r="U61" s="104"/>
      <c r="V61" s="67"/>
      <c r="W61" s="77"/>
      <c r="X61" s="77"/>
      <c r="Y61" s="77"/>
      <c r="Z61" s="68"/>
      <c r="AA61" s="77"/>
      <c r="AB61" s="77"/>
      <c r="AC61" s="68"/>
      <c r="AD61" s="67"/>
      <c r="AE61" s="67"/>
      <c r="AF61" s="67"/>
      <c r="AG61" s="67"/>
      <c r="AH61" s="71"/>
      <c r="AI61" s="71"/>
      <c r="AJ61" s="71"/>
      <c r="AK61" s="104"/>
      <c r="AL61" s="77"/>
      <c r="AM61" s="77"/>
      <c r="AN61" s="77"/>
    </row>
    <row r="62" spans="1:40" x14ac:dyDescent="0.25">
      <c r="A62" s="52"/>
      <c r="B62" s="70"/>
      <c r="C62" s="52"/>
      <c r="D62" s="66"/>
      <c r="E62" s="66"/>
      <c r="F62" s="66"/>
      <c r="G62" s="66"/>
      <c r="H62" s="68"/>
      <c r="I62" s="52"/>
      <c r="J62" s="68"/>
      <c r="K62" s="68"/>
      <c r="L62" s="68"/>
      <c r="M62" s="67"/>
      <c r="N62" s="68"/>
      <c r="O62" s="68"/>
      <c r="P62" s="68"/>
      <c r="Q62" s="68"/>
      <c r="R62" s="68"/>
      <c r="S62" s="11"/>
      <c r="T62" s="104"/>
      <c r="U62" s="104"/>
      <c r="V62" s="67"/>
      <c r="W62" s="77"/>
      <c r="X62" s="77"/>
      <c r="Y62" s="77"/>
      <c r="Z62" s="68"/>
      <c r="AA62" s="77"/>
      <c r="AB62" s="77"/>
      <c r="AC62" s="68"/>
      <c r="AD62" s="67"/>
      <c r="AE62" s="67"/>
      <c r="AF62" s="67"/>
      <c r="AG62" s="67"/>
      <c r="AH62" s="71"/>
      <c r="AI62" s="71"/>
      <c r="AJ62" s="71"/>
      <c r="AK62" s="104"/>
      <c r="AL62" s="77"/>
      <c r="AM62" s="77"/>
      <c r="AN62" s="77"/>
    </row>
    <row r="63" spans="1:40" x14ac:dyDescent="0.25">
      <c r="A63" s="52"/>
      <c r="B63" s="70"/>
      <c r="C63" s="52"/>
      <c r="D63" s="66"/>
      <c r="E63" s="66"/>
      <c r="F63" s="66"/>
      <c r="G63" s="66"/>
      <c r="H63" s="68"/>
      <c r="I63" s="52"/>
      <c r="J63" s="68"/>
      <c r="K63" s="68"/>
      <c r="L63" s="68"/>
      <c r="M63" s="67"/>
      <c r="N63" s="68"/>
      <c r="O63" s="68"/>
      <c r="P63" s="68"/>
      <c r="Q63" s="68"/>
      <c r="R63" s="68"/>
      <c r="S63" s="11"/>
      <c r="T63" s="104"/>
      <c r="U63" s="104"/>
      <c r="V63" s="67"/>
      <c r="W63" s="77"/>
      <c r="X63" s="77"/>
      <c r="Y63" s="77"/>
      <c r="Z63" s="68"/>
      <c r="AA63" s="77"/>
      <c r="AB63" s="77"/>
      <c r="AC63" s="68"/>
      <c r="AD63" s="67"/>
      <c r="AE63" s="67"/>
      <c r="AF63" s="67"/>
      <c r="AG63" s="67"/>
      <c r="AH63" s="71"/>
      <c r="AI63" s="71"/>
      <c r="AJ63" s="71"/>
      <c r="AK63" s="104"/>
      <c r="AL63" s="77"/>
      <c r="AM63" s="77"/>
      <c r="AN63" s="77"/>
    </row>
    <row r="64" spans="1:40" x14ac:dyDescent="0.25">
      <c r="A64" s="52"/>
      <c r="B64" s="70"/>
      <c r="C64" s="52"/>
      <c r="D64" s="66"/>
      <c r="E64" s="66"/>
      <c r="F64" s="66"/>
      <c r="G64" s="66"/>
      <c r="H64" s="68"/>
      <c r="I64" s="52"/>
      <c r="J64" s="68"/>
      <c r="K64" s="68"/>
      <c r="L64" s="68"/>
      <c r="M64" s="67"/>
      <c r="N64" s="68"/>
      <c r="O64" s="68"/>
      <c r="P64" s="68"/>
      <c r="Q64" s="68"/>
      <c r="R64" s="68"/>
      <c r="S64" s="11"/>
      <c r="T64" s="104"/>
      <c r="U64" s="104"/>
      <c r="V64" s="67"/>
      <c r="W64" s="77"/>
      <c r="X64" s="77"/>
      <c r="Y64" s="77"/>
      <c r="Z64" s="68"/>
      <c r="AA64" s="77"/>
      <c r="AB64" s="77"/>
      <c r="AC64" s="68"/>
      <c r="AD64" s="67"/>
      <c r="AE64" s="67"/>
      <c r="AF64" s="67"/>
      <c r="AG64" s="67"/>
      <c r="AH64" s="71"/>
      <c r="AI64" s="71"/>
      <c r="AJ64" s="71"/>
      <c r="AK64" s="104"/>
      <c r="AL64" s="77"/>
      <c r="AM64" s="77"/>
      <c r="AN64" s="77"/>
    </row>
    <row r="65" spans="1:40" x14ac:dyDescent="0.25">
      <c r="A65" s="52"/>
      <c r="B65" s="70"/>
      <c r="C65" s="52"/>
      <c r="D65" s="66"/>
      <c r="E65" s="66"/>
      <c r="F65" s="66"/>
      <c r="G65" s="66"/>
      <c r="H65" s="68"/>
      <c r="I65" s="52"/>
      <c r="J65" s="68"/>
      <c r="K65" s="68"/>
      <c r="L65" s="68"/>
      <c r="M65" s="67"/>
      <c r="N65" s="68"/>
      <c r="O65" s="68"/>
      <c r="P65" s="68"/>
      <c r="Q65" s="68"/>
      <c r="R65" s="68"/>
      <c r="S65" s="11"/>
      <c r="T65" s="104"/>
      <c r="U65" s="104"/>
      <c r="V65" s="67"/>
      <c r="W65" s="77"/>
      <c r="X65" s="77"/>
      <c r="Y65" s="77"/>
      <c r="Z65" s="68"/>
      <c r="AA65" s="77"/>
      <c r="AB65" s="77"/>
      <c r="AC65" s="68"/>
      <c r="AD65" s="67"/>
      <c r="AE65" s="67"/>
      <c r="AF65" s="67"/>
      <c r="AG65" s="67"/>
      <c r="AH65" s="71"/>
      <c r="AI65" s="71"/>
      <c r="AJ65" s="71"/>
      <c r="AK65" s="104"/>
      <c r="AL65" s="77"/>
      <c r="AM65" s="77"/>
      <c r="AN65" s="77"/>
    </row>
    <row r="66" spans="1:40" x14ac:dyDescent="0.25">
      <c r="A66" s="52"/>
      <c r="B66" s="70"/>
      <c r="C66" s="52"/>
      <c r="D66" s="66"/>
      <c r="E66" s="66"/>
      <c r="F66" s="66"/>
      <c r="G66" s="66"/>
      <c r="H66" s="68"/>
      <c r="I66" s="52"/>
      <c r="J66" s="68"/>
      <c r="K66" s="68"/>
      <c r="L66" s="68"/>
      <c r="M66" s="67"/>
      <c r="N66" s="68"/>
      <c r="O66" s="68"/>
      <c r="P66" s="68"/>
      <c r="Q66" s="68"/>
      <c r="R66" s="68"/>
      <c r="S66" s="11"/>
      <c r="T66" s="104"/>
      <c r="U66" s="104"/>
      <c r="V66" s="67"/>
      <c r="W66" s="77"/>
      <c r="X66" s="77"/>
      <c r="Y66" s="77"/>
      <c r="Z66" s="68"/>
      <c r="AA66" s="77"/>
      <c r="AB66" s="77"/>
      <c r="AC66" s="68"/>
      <c r="AD66" s="67"/>
      <c r="AE66" s="67"/>
      <c r="AF66" s="67"/>
      <c r="AG66" s="67"/>
      <c r="AH66" s="71"/>
      <c r="AI66" s="71"/>
      <c r="AJ66" s="71"/>
      <c r="AK66" s="104"/>
      <c r="AL66" s="77"/>
      <c r="AM66" s="77"/>
      <c r="AN66" s="77"/>
    </row>
    <row r="67" spans="1:40" x14ac:dyDescent="0.25">
      <c r="A67" s="52"/>
      <c r="B67" s="70"/>
      <c r="C67" s="52"/>
      <c r="D67" s="66"/>
      <c r="E67" s="66"/>
      <c r="F67" s="66"/>
      <c r="G67" s="66"/>
      <c r="H67" s="68"/>
      <c r="I67" s="52"/>
      <c r="J67" s="68"/>
      <c r="K67" s="68"/>
      <c r="L67" s="68"/>
      <c r="M67" s="67"/>
      <c r="N67" s="68"/>
      <c r="O67" s="68"/>
      <c r="P67" s="68"/>
      <c r="Q67" s="68"/>
      <c r="R67" s="68"/>
      <c r="S67" s="11"/>
      <c r="T67" s="104"/>
      <c r="U67" s="104"/>
      <c r="V67" s="67"/>
      <c r="W67" s="77"/>
      <c r="X67" s="77"/>
      <c r="Y67" s="77"/>
      <c r="Z67" s="68"/>
      <c r="AA67" s="77"/>
      <c r="AB67" s="77"/>
      <c r="AC67" s="68"/>
      <c r="AD67" s="67"/>
      <c r="AE67" s="67"/>
      <c r="AF67" s="67"/>
      <c r="AG67" s="67"/>
      <c r="AH67" s="71"/>
      <c r="AI67" s="71"/>
      <c r="AJ67" s="71"/>
      <c r="AK67" s="104"/>
      <c r="AL67" s="77"/>
      <c r="AM67" s="77"/>
      <c r="AN67" s="77"/>
    </row>
    <row r="68" spans="1:40" x14ac:dyDescent="0.25">
      <c r="A68" s="52"/>
      <c r="B68" s="70"/>
      <c r="C68" s="52"/>
      <c r="D68" s="66"/>
      <c r="E68" s="66"/>
      <c r="F68" s="66"/>
      <c r="G68" s="66"/>
      <c r="H68" s="68"/>
      <c r="I68" s="52"/>
      <c r="J68" s="68"/>
      <c r="K68" s="68"/>
      <c r="L68" s="68"/>
      <c r="M68" s="67"/>
      <c r="N68" s="68"/>
      <c r="O68" s="68"/>
      <c r="P68" s="68"/>
      <c r="Q68" s="68"/>
      <c r="R68" s="68"/>
      <c r="S68" s="11"/>
      <c r="T68" s="104"/>
      <c r="U68" s="104"/>
      <c r="V68" s="67"/>
      <c r="W68" s="77"/>
      <c r="X68" s="77"/>
      <c r="Y68" s="77"/>
      <c r="Z68" s="68"/>
      <c r="AA68" s="77"/>
      <c r="AB68" s="77"/>
      <c r="AC68" s="68"/>
      <c r="AD68" s="67"/>
      <c r="AE68" s="67"/>
      <c r="AF68" s="67"/>
      <c r="AG68" s="67"/>
      <c r="AH68" s="71"/>
      <c r="AI68" s="71"/>
      <c r="AJ68" s="71"/>
      <c r="AK68" s="104"/>
      <c r="AL68" s="77"/>
      <c r="AM68" s="77"/>
      <c r="AN68" s="77"/>
    </row>
    <row r="69" spans="1:40" x14ac:dyDescent="0.25">
      <c r="A69" s="52"/>
      <c r="B69" s="70"/>
      <c r="C69" s="52"/>
      <c r="D69" s="66"/>
      <c r="E69" s="66"/>
      <c r="F69" s="66"/>
      <c r="G69" s="66"/>
      <c r="H69" s="68"/>
      <c r="I69" s="52"/>
      <c r="J69" s="68"/>
      <c r="K69" s="68"/>
      <c r="L69" s="68"/>
      <c r="M69" s="67"/>
      <c r="N69" s="68"/>
      <c r="O69" s="68"/>
      <c r="P69" s="68"/>
      <c r="Q69" s="68"/>
      <c r="R69" s="68"/>
      <c r="S69" s="11"/>
      <c r="T69" s="104"/>
      <c r="U69" s="104"/>
      <c r="V69" s="67"/>
      <c r="W69" s="77"/>
      <c r="X69" s="77"/>
      <c r="Y69" s="77"/>
      <c r="Z69" s="68"/>
      <c r="AA69" s="77"/>
      <c r="AB69" s="77"/>
      <c r="AC69" s="68"/>
      <c r="AD69" s="67"/>
      <c r="AE69" s="67"/>
      <c r="AF69" s="67"/>
      <c r="AG69" s="67"/>
      <c r="AH69" s="71"/>
      <c r="AI69" s="71"/>
      <c r="AJ69" s="71"/>
      <c r="AK69" s="104"/>
      <c r="AL69" s="77"/>
      <c r="AM69" s="77"/>
      <c r="AN69" s="77"/>
    </row>
    <row r="70" spans="1:40" x14ac:dyDescent="0.25">
      <c r="A70" s="52"/>
      <c r="B70" s="70"/>
      <c r="C70" s="52"/>
      <c r="D70" s="66"/>
      <c r="E70" s="66"/>
      <c r="F70" s="66"/>
      <c r="G70" s="66"/>
      <c r="H70" s="68"/>
      <c r="I70" s="52"/>
      <c r="J70" s="68"/>
      <c r="K70" s="68"/>
      <c r="L70" s="68"/>
      <c r="M70" s="67"/>
      <c r="N70" s="68"/>
      <c r="O70" s="68"/>
      <c r="P70" s="68"/>
      <c r="Q70" s="68"/>
      <c r="R70" s="68"/>
      <c r="S70" s="11"/>
      <c r="T70" s="104"/>
      <c r="U70" s="104"/>
      <c r="V70" s="67"/>
      <c r="W70" s="77"/>
      <c r="X70" s="77"/>
      <c r="Y70" s="77"/>
      <c r="Z70" s="68"/>
      <c r="AA70" s="77"/>
      <c r="AB70" s="77"/>
      <c r="AC70" s="68"/>
      <c r="AD70" s="67"/>
      <c r="AE70" s="67"/>
      <c r="AF70" s="67"/>
      <c r="AG70" s="67"/>
      <c r="AH70" s="71"/>
      <c r="AI70" s="71"/>
      <c r="AJ70" s="71"/>
      <c r="AK70" s="104"/>
      <c r="AL70" s="77"/>
      <c r="AM70" s="77"/>
      <c r="AN70" s="77"/>
    </row>
    <row r="71" spans="1:40" x14ac:dyDescent="0.25">
      <c r="A71" s="52"/>
      <c r="B71" s="70"/>
      <c r="C71" s="52"/>
      <c r="D71" s="66"/>
      <c r="E71" s="66"/>
      <c r="F71" s="66"/>
      <c r="G71" s="66"/>
      <c r="H71" s="68"/>
      <c r="I71" s="52"/>
      <c r="J71" s="68"/>
      <c r="K71" s="68"/>
      <c r="L71" s="68"/>
      <c r="M71" s="67"/>
      <c r="N71" s="68"/>
      <c r="O71" s="68"/>
      <c r="P71" s="68"/>
      <c r="Q71" s="68"/>
      <c r="R71" s="68"/>
      <c r="S71" s="11"/>
      <c r="T71" s="104"/>
      <c r="U71" s="104"/>
      <c r="V71" s="67"/>
      <c r="W71" s="77"/>
      <c r="X71" s="77"/>
      <c r="Y71" s="77"/>
      <c r="Z71" s="68"/>
      <c r="AA71" s="77"/>
      <c r="AB71" s="77"/>
      <c r="AC71" s="68"/>
      <c r="AD71" s="67"/>
      <c r="AE71" s="67"/>
      <c r="AF71" s="67"/>
      <c r="AG71" s="67"/>
      <c r="AH71" s="71"/>
      <c r="AI71" s="71"/>
      <c r="AJ71" s="71"/>
      <c r="AK71" s="104"/>
      <c r="AL71" s="77"/>
      <c r="AM71" s="77"/>
      <c r="AN71" s="77"/>
    </row>
    <row r="72" spans="1:40" x14ac:dyDescent="0.25">
      <c r="A72" s="52"/>
      <c r="B72" s="70"/>
      <c r="C72" s="52"/>
      <c r="D72" s="66"/>
      <c r="E72" s="66"/>
      <c r="F72" s="66"/>
      <c r="G72" s="66"/>
      <c r="H72" s="68"/>
      <c r="I72" s="52"/>
      <c r="J72" s="68"/>
      <c r="K72" s="68"/>
      <c r="L72" s="68"/>
      <c r="M72" s="67"/>
      <c r="N72" s="68"/>
      <c r="O72" s="68"/>
      <c r="P72" s="68"/>
      <c r="Q72" s="68"/>
      <c r="R72" s="68"/>
      <c r="S72" s="11"/>
      <c r="T72" s="104"/>
      <c r="U72" s="104"/>
      <c r="V72" s="67"/>
      <c r="W72" s="77"/>
      <c r="X72" s="77"/>
      <c r="Y72" s="77"/>
      <c r="Z72" s="68"/>
      <c r="AA72" s="77"/>
      <c r="AB72" s="77"/>
      <c r="AC72" s="68"/>
      <c r="AD72" s="67"/>
      <c r="AE72" s="67"/>
      <c r="AF72" s="67"/>
      <c r="AG72" s="67"/>
      <c r="AH72" s="71"/>
      <c r="AI72" s="71"/>
      <c r="AJ72" s="71"/>
      <c r="AK72" s="104"/>
      <c r="AL72" s="77"/>
      <c r="AM72" s="77"/>
      <c r="AN72" s="77"/>
    </row>
    <row r="73" spans="1:40" x14ac:dyDescent="0.25">
      <c r="A73" s="52"/>
      <c r="B73" s="70"/>
      <c r="C73" s="52"/>
      <c r="D73" s="66"/>
      <c r="E73" s="66"/>
      <c r="F73" s="66"/>
      <c r="G73" s="66"/>
      <c r="H73" s="68"/>
      <c r="I73" s="52"/>
      <c r="J73" s="68"/>
      <c r="K73" s="68"/>
      <c r="L73" s="68"/>
      <c r="M73" s="67"/>
      <c r="N73" s="68"/>
      <c r="O73" s="68"/>
      <c r="P73" s="68"/>
      <c r="Q73" s="68"/>
      <c r="R73" s="68"/>
      <c r="S73" s="11"/>
      <c r="T73" s="104"/>
      <c r="U73" s="104"/>
      <c r="V73" s="67"/>
      <c r="W73" s="77"/>
      <c r="X73" s="77"/>
      <c r="Y73" s="77"/>
      <c r="Z73" s="68"/>
      <c r="AA73" s="77"/>
      <c r="AB73" s="77"/>
      <c r="AC73" s="68"/>
      <c r="AD73" s="67"/>
      <c r="AE73" s="67"/>
      <c r="AF73" s="67"/>
      <c r="AG73" s="67"/>
      <c r="AH73" s="71"/>
      <c r="AI73" s="71"/>
      <c r="AJ73" s="71"/>
      <c r="AK73" s="104"/>
      <c r="AL73" s="77"/>
      <c r="AM73" s="77"/>
      <c r="AN73" s="77"/>
    </row>
    <row r="74" spans="1:40" x14ac:dyDescent="0.25">
      <c r="A74" s="52"/>
      <c r="B74" s="70"/>
      <c r="C74" s="52"/>
      <c r="D74" s="66"/>
      <c r="E74" s="66"/>
      <c r="F74" s="66"/>
      <c r="G74" s="66"/>
      <c r="H74" s="68"/>
      <c r="I74" s="52"/>
      <c r="J74" s="68"/>
      <c r="K74" s="68"/>
      <c r="L74" s="68"/>
      <c r="M74" s="67"/>
      <c r="N74" s="68"/>
      <c r="O74" s="68"/>
      <c r="P74" s="68"/>
      <c r="Q74" s="68"/>
      <c r="R74" s="68"/>
      <c r="S74" s="11"/>
      <c r="T74" s="104"/>
      <c r="U74" s="104"/>
      <c r="V74" s="67"/>
      <c r="W74" s="77"/>
      <c r="X74" s="77"/>
      <c r="Y74" s="77"/>
      <c r="Z74" s="68"/>
      <c r="AA74" s="77"/>
      <c r="AB74" s="77"/>
      <c r="AC74" s="68"/>
      <c r="AD74" s="67"/>
      <c r="AE74" s="67"/>
      <c r="AF74" s="67"/>
      <c r="AG74" s="67"/>
      <c r="AH74" s="71"/>
      <c r="AI74" s="71"/>
      <c r="AJ74" s="71"/>
      <c r="AK74" s="104"/>
      <c r="AL74" s="77"/>
      <c r="AM74" s="77"/>
      <c r="AN74" s="77"/>
    </row>
    <row r="75" spans="1:40" x14ac:dyDescent="0.25">
      <c r="A75" s="52"/>
      <c r="B75" s="70"/>
      <c r="C75" s="52"/>
      <c r="D75" s="66"/>
      <c r="E75" s="66"/>
      <c r="F75" s="66"/>
      <c r="G75" s="66"/>
      <c r="H75" s="68"/>
      <c r="I75" s="52"/>
      <c r="J75" s="68"/>
      <c r="K75" s="68"/>
      <c r="L75" s="68"/>
      <c r="M75" s="67"/>
      <c r="N75" s="68"/>
      <c r="O75" s="68"/>
      <c r="P75" s="68"/>
      <c r="Q75" s="68"/>
      <c r="R75" s="68"/>
      <c r="S75" s="11"/>
      <c r="T75" s="104"/>
      <c r="U75" s="104"/>
      <c r="V75" s="67"/>
      <c r="W75" s="77"/>
      <c r="X75" s="77"/>
      <c r="Y75" s="77"/>
      <c r="Z75" s="68"/>
      <c r="AA75" s="77"/>
      <c r="AB75" s="77"/>
      <c r="AC75" s="68"/>
      <c r="AD75" s="67"/>
      <c r="AE75" s="67"/>
      <c r="AF75" s="67"/>
      <c r="AG75" s="67"/>
      <c r="AH75" s="71"/>
      <c r="AI75" s="71"/>
      <c r="AJ75" s="71"/>
      <c r="AK75" s="104"/>
      <c r="AL75" s="77"/>
      <c r="AM75" s="77"/>
      <c r="AN75" s="77"/>
    </row>
    <row r="76" spans="1:40" x14ac:dyDescent="0.25">
      <c r="A76" s="52"/>
      <c r="B76" s="70"/>
      <c r="C76" s="52"/>
      <c r="D76" s="66"/>
      <c r="E76" s="66"/>
      <c r="F76" s="66"/>
      <c r="G76" s="66"/>
      <c r="H76" s="68"/>
      <c r="I76" s="52"/>
      <c r="J76" s="68"/>
      <c r="K76" s="68"/>
      <c r="L76" s="68"/>
      <c r="M76" s="67"/>
      <c r="N76" s="68"/>
      <c r="O76" s="68"/>
      <c r="P76" s="68"/>
      <c r="Q76" s="68"/>
      <c r="R76" s="68"/>
      <c r="S76" s="11"/>
      <c r="T76" s="104"/>
      <c r="U76" s="104"/>
      <c r="V76" s="67"/>
      <c r="W76" s="77"/>
      <c r="X76" s="77"/>
      <c r="Y76" s="77"/>
      <c r="Z76" s="68"/>
      <c r="AA76" s="77"/>
      <c r="AB76" s="77"/>
      <c r="AC76" s="68"/>
      <c r="AD76" s="67"/>
      <c r="AE76" s="67"/>
      <c r="AF76" s="67"/>
      <c r="AG76" s="67"/>
      <c r="AH76" s="71"/>
      <c r="AI76" s="71"/>
      <c r="AJ76" s="71"/>
      <c r="AK76" s="104"/>
      <c r="AL76" s="77"/>
      <c r="AM76" s="77"/>
      <c r="AN76" s="77"/>
    </row>
    <row r="77" spans="1:40" x14ac:dyDescent="0.25">
      <c r="A77" s="52"/>
      <c r="B77" s="70"/>
      <c r="C77" s="52"/>
      <c r="D77" s="66"/>
      <c r="E77" s="66"/>
      <c r="F77" s="66"/>
      <c r="G77" s="66"/>
      <c r="H77" s="68"/>
      <c r="I77" s="52"/>
      <c r="J77" s="68"/>
      <c r="K77" s="68"/>
      <c r="L77" s="68"/>
      <c r="M77" s="67"/>
      <c r="N77" s="68"/>
      <c r="O77" s="68"/>
      <c r="P77" s="68"/>
      <c r="Q77" s="68"/>
      <c r="R77" s="68"/>
      <c r="S77" s="11"/>
      <c r="T77" s="104"/>
      <c r="U77" s="104"/>
      <c r="V77" s="67"/>
      <c r="W77" s="77"/>
      <c r="X77" s="77"/>
      <c r="Y77" s="77"/>
      <c r="Z77" s="68"/>
      <c r="AA77" s="77"/>
      <c r="AB77" s="77"/>
      <c r="AC77" s="68"/>
      <c r="AD77" s="67"/>
      <c r="AE77" s="67"/>
      <c r="AF77" s="67"/>
      <c r="AG77" s="67"/>
      <c r="AH77" s="71"/>
      <c r="AI77" s="71"/>
      <c r="AJ77" s="71"/>
      <c r="AK77" s="104"/>
      <c r="AL77" s="77"/>
      <c r="AM77" s="77"/>
      <c r="AN77" s="77"/>
    </row>
    <row r="78" spans="1:40" x14ac:dyDescent="0.25">
      <c r="A78" s="52"/>
      <c r="B78" s="70"/>
      <c r="C78" s="52"/>
      <c r="D78" s="66"/>
      <c r="E78" s="66"/>
      <c r="F78" s="66"/>
      <c r="G78" s="66"/>
      <c r="H78" s="68"/>
      <c r="I78" s="52"/>
      <c r="J78" s="68"/>
      <c r="K78" s="68"/>
      <c r="L78" s="68"/>
      <c r="M78" s="67"/>
      <c r="N78" s="68"/>
      <c r="O78" s="68"/>
      <c r="P78" s="68"/>
      <c r="Q78" s="68"/>
      <c r="R78" s="68"/>
      <c r="S78" s="11"/>
      <c r="T78" s="104"/>
      <c r="U78" s="104"/>
      <c r="V78" s="67"/>
      <c r="W78" s="77"/>
      <c r="X78" s="77"/>
      <c r="Y78" s="77"/>
      <c r="Z78" s="68"/>
      <c r="AA78" s="77"/>
      <c r="AB78" s="77"/>
      <c r="AC78" s="68"/>
      <c r="AD78" s="67"/>
      <c r="AE78" s="67"/>
      <c r="AF78" s="67"/>
      <c r="AG78" s="67"/>
      <c r="AH78" s="71"/>
      <c r="AI78" s="71"/>
      <c r="AJ78" s="71"/>
      <c r="AK78" s="104"/>
      <c r="AL78" s="77"/>
      <c r="AM78" s="77"/>
      <c r="AN78" s="77"/>
    </row>
    <row r="79" spans="1:40" x14ac:dyDescent="0.25">
      <c r="A79" s="52"/>
      <c r="B79" s="70"/>
      <c r="C79" s="52"/>
      <c r="D79" s="66"/>
      <c r="E79" s="66"/>
      <c r="F79" s="66"/>
      <c r="G79" s="66"/>
      <c r="H79" s="68"/>
      <c r="I79" s="52"/>
      <c r="J79" s="68"/>
      <c r="K79" s="68"/>
      <c r="L79" s="68"/>
      <c r="M79" s="67"/>
      <c r="N79" s="68"/>
      <c r="O79" s="68"/>
      <c r="P79" s="68"/>
      <c r="Q79" s="68"/>
      <c r="R79" s="68"/>
      <c r="S79" s="11"/>
      <c r="T79" s="104"/>
      <c r="U79" s="104"/>
      <c r="V79" s="67"/>
      <c r="W79" s="77"/>
      <c r="X79" s="77"/>
      <c r="Y79" s="77"/>
      <c r="Z79" s="68"/>
      <c r="AA79" s="77"/>
      <c r="AB79" s="77"/>
      <c r="AC79" s="68"/>
      <c r="AD79" s="67"/>
      <c r="AE79" s="67"/>
      <c r="AF79" s="67"/>
      <c r="AG79" s="67"/>
      <c r="AH79" s="71"/>
      <c r="AI79" s="71"/>
      <c r="AJ79" s="71"/>
      <c r="AK79" s="104"/>
      <c r="AL79" s="77"/>
      <c r="AM79" s="77"/>
      <c r="AN79" s="77"/>
    </row>
    <row r="80" spans="1:40" x14ac:dyDescent="0.25">
      <c r="A80" s="52"/>
      <c r="B80" s="70"/>
      <c r="C80" s="52"/>
      <c r="D80" s="66"/>
      <c r="E80" s="66"/>
      <c r="F80" s="66"/>
      <c r="G80" s="66"/>
      <c r="H80" s="68"/>
      <c r="I80" s="52"/>
      <c r="J80" s="68"/>
      <c r="K80" s="68"/>
      <c r="L80" s="68"/>
      <c r="M80" s="67"/>
      <c r="N80" s="68"/>
      <c r="O80" s="68"/>
      <c r="P80" s="68"/>
      <c r="Q80" s="68"/>
      <c r="R80" s="68"/>
      <c r="S80" s="11"/>
      <c r="T80" s="104"/>
      <c r="U80" s="104"/>
      <c r="V80" s="67"/>
      <c r="W80" s="77"/>
      <c r="X80" s="77"/>
      <c r="Y80" s="77"/>
      <c r="Z80" s="68"/>
      <c r="AA80" s="77"/>
      <c r="AB80" s="77"/>
      <c r="AC80" s="68"/>
      <c r="AD80" s="67"/>
      <c r="AE80" s="67"/>
      <c r="AF80" s="67"/>
      <c r="AG80" s="67"/>
      <c r="AH80" s="71"/>
      <c r="AI80" s="71"/>
      <c r="AJ80" s="71"/>
      <c r="AK80" s="104"/>
      <c r="AL80" s="77"/>
      <c r="AM80" s="77"/>
      <c r="AN80" s="77"/>
    </row>
    <row r="81" spans="1:40" x14ac:dyDescent="0.25">
      <c r="A81" s="52"/>
      <c r="B81" s="70"/>
      <c r="C81" s="52"/>
      <c r="D81" s="66"/>
      <c r="E81" s="66"/>
      <c r="F81" s="66"/>
      <c r="G81" s="66"/>
      <c r="H81" s="68"/>
      <c r="I81" s="52"/>
      <c r="J81" s="68"/>
      <c r="K81" s="68"/>
      <c r="L81" s="68"/>
      <c r="M81" s="67"/>
      <c r="N81" s="68"/>
      <c r="O81" s="68"/>
      <c r="P81" s="68"/>
      <c r="Q81" s="68"/>
      <c r="R81" s="68"/>
      <c r="S81" s="11"/>
      <c r="T81" s="104"/>
      <c r="U81" s="104"/>
      <c r="V81" s="67"/>
      <c r="W81" s="77"/>
      <c r="X81" s="77"/>
      <c r="Y81" s="77"/>
      <c r="Z81" s="68"/>
      <c r="AA81" s="77"/>
      <c r="AB81" s="77"/>
      <c r="AC81" s="68"/>
      <c r="AD81" s="67"/>
      <c r="AE81" s="67"/>
      <c r="AF81" s="67"/>
      <c r="AG81" s="67"/>
      <c r="AH81" s="71"/>
      <c r="AI81" s="71"/>
      <c r="AJ81" s="71"/>
      <c r="AK81" s="104"/>
      <c r="AL81" s="77"/>
      <c r="AM81" s="77"/>
      <c r="AN81" s="77"/>
    </row>
    <row r="82" spans="1:40" x14ac:dyDescent="0.25">
      <c r="A82" s="52"/>
      <c r="B82" s="70"/>
      <c r="C82" s="52"/>
      <c r="D82" s="66"/>
      <c r="E82" s="66"/>
      <c r="F82" s="66"/>
      <c r="G82" s="66"/>
      <c r="H82" s="68"/>
      <c r="I82" s="52"/>
      <c r="J82" s="68"/>
      <c r="K82" s="68"/>
      <c r="L82" s="68"/>
      <c r="M82" s="67"/>
      <c r="N82" s="68"/>
      <c r="O82" s="68"/>
      <c r="P82" s="68"/>
      <c r="Q82" s="68"/>
      <c r="R82" s="68"/>
      <c r="S82" s="11"/>
      <c r="T82" s="104"/>
      <c r="U82" s="104"/>
      <c r="V82" s="67"/>
      <c r="W82" s="77"/>
      <c r="X82" s="77"/>
      <c r="Y82" s="77"/>
      <c r="Z82" s="68"/>
      <c r="AA82" s="77"/>
      <c r="AB82" s="77"/>
      <c r="AC82" s="68"/>
      <c r="AD82" s="67"/>
      <c r="AE82" s="67"/>
      <c r="AF82" s="67"/>
      <c r="AG82" s="67"/>
      <c r="AH82" s="71"/>
      <c r="AI82" s="71"/>
      <c r="AJ82" s="71"/>
      <c r="AK82" s="104"/>
      <c r="AL82" s="77"/>
      <c r="AM82" s="77"/>
      <c r="AN82" s="77"/>
    </row>
    <row r="83" spans="1:40" x14ac:dyDescent="0.25">
      <c r="A83" s="52"/>
      <c r="B83" s="70"/>
      <c r="C83" s="52"/>
      <c r="D83" s="66"/>
      <c r="E83" s="66"/>
      <c r="F83" s="66"/>
      <c r="G83" s="66"/>
      <c r="H83" s="68"/>
      <c r="I83" s="52"/>
      <c r="J83" s="68"/>
      <c r="K83" s="68"/>
      <c r="L83" s="68"/>
      <c r="M83" s="67"/>
      <c r="N83" s="68"/>
      <c r="O83" s="68"/>
      <c r="P83" s="68"/>
      <c r="Q83" s="68"/>
      <c r="R83" s="68"/>
      <c r="S83" s="11"/>
      <c r="T83" s="104"/>
      <c r="U83" s="104"/>
      <c r="V83" s="67"/>
      <c r="W83" s="77"/>
      <c r="X83" s="77"/>
      <c r="Y83" s="77"/>
      <c r="Z83" s="68"/>
      <c r="AA83" s="77"/>
      <c r="AB83" s="77"/>
      <c r="AC83" s="68"/>
      <c r="AD83" s="67"/>
      <c r="AE83" s="67"/>
      <c r="AF83" s="67"/>
      <c r="AG83" s="67"/>
      <c r="AH83" s="71"/>
      <c r="AI83" s="71"/>
      <c r="AJ83" s="71"/>
      <c r="AK83" s="104"/>
      <c r="AL83" s="77"/>
      <c r="AM83" s="77"/>
      <c r="AN83" s="77"/>
    </row>
    <row r="84" spans="1:40" x14ac:dyDescent="0.25">
      <c r="A84" s="52"/>
      <c r="B84" s="70"/>
      <c r="C84" s="52"/>
      <c r="D84" s="66"/>
      <c r="E84" s="66"/>
      <c r="F84" s="66"/>
      <c r="G84" s="66"/>
      <c r="H84" s="68"/>
      <c r="I84" s="52"/>
      <c r="J84" s="68"/>
      <c r="K84" s="68"/>
      <c r="L84" s="68"/>
      <c r="M84" s="67"/>
      <c r="N84" s="68"/>
      <c r="O84" s="68"/>
      <c r="P84" s="68"/>
      <c r="Q84" s="68"/>
      <c r="R84" s="68"/>
      <c r="S84" s="11"/>
      <c r="T84" s="104"/>
      <c r="U84" s="104"/>
      <c r="V84" s="67"/>
      <c r="W84" s="77"/>
      <c r="X84" s="77"/>
      <c r="Y84" s="77"/>
      <c r="Z84" s="68"/>
      <c r="AA84" s="77"/>
      <c r="AB84" s="77"/>
      <c r="AC84" s="68"/>
      <c r="AD84" s="67"/>
      <c r="AE84" s="67"/>
      <c r="AF84" s="67"/>
      <c r="AG84" s="67"/>
      <c r="AH84" s="71"/>
      <c r="AI84" s="71"/>
      <c r="AJ84" s="71"/>
      <c r="AK84" s="104"/>
      <c r="AL84" s="77"/>
      <c r="AM84" s="77"/>
      <c r="AN84" s="77"/>
    </row>
    <row r="85" spans="1:40" x14ac:dyDescent="0.25">
      <c r="A85" s="52"/>
      <c r="B85" s="70"/>
      <c r="C85" s="52"/>
      <c r="D85" s="66"/>
      <c r="E85" s="66"/>
      <c r="F85" s="66"/>
      <c r="G85" s="66"/>
      <c r="H85" s="68"/>
      <c r="I85" s="52"/>
      <c r="J85" s="68"/>
      <c r="K85" s="68"/>
      <c r="L85" s="68"/>
      <c r="M85" s="67"/>
      <c r="N85" s="68"/>
      <c r="O85" s="68"/>
      <c r="P85" s="68"/>
      <c r="Q85" s="68"/>
      <c r="R85" s="68"/>
      <c r="S85" s="11"/>
      <c r="T85" s="104"/>
      <c r="U85" s="104"/>
      <c r="V85" s="67"/>
      <c r="W85" s="77"/>
      <c r="X85" s="77"/>
      <c r="Y85" s="77"/>
      <c r="Z85" s="68"/>
      <c r="AA85" s="77"/>
      <c r="AB85" s="77"/>
      <c r="AC85" s="68"/>
      <c r="AD85" s="67"/>
      <c r="AE85" s="67"/>
      <c r="AF85" s="67"/>
      <c r="AG85" s="67"/>
      <c r="AH85" s="71"/>
      <c r="AI85" s="71"/>
      <c r="AJ85" s="71"/>
      <c r="AK85" s="104"/>
      <c r="AL85" s="77"/>
      <c r="AM85" s="77"/>
      <c r="AN85" s="77"/>
    </row>
    <row r="86" spans="1:40" x14ac:dyDescent="0.25">
      <c r="A86" s="52"/>
      <c r="B86" s="70"/>
      <c r="C86" s="52"/>
      <c r="D86" s="66"/>
      <c r="E86" s="66"/>
      <c r="F86" s="66"/>
      <c r="G86" s="66"/>
      <c r="H86" s="68"/>
      <c r="I86" s="52"/>
      <c r="J86" s="68"/>
      <c r="K86" s="68"/>
      <c r="L86" s="68"/>
      <c r="M86" s="67"/>
      <c r="N86" s="68"/>
      <c r="O86" s="68"/>
      <c r="P86" s="68"/>
      <c r="Q86" s="68"/>
      <c r="R86" s="68"/>
      <c r="S86" s="11"/>
      <c r="T86" s="104"/>
      <c r="U86" s="104"/>
      <c r="V86" s="67"/>
      <c r="W86" s="77"/>
      <c r="X86" s="77"/>
      <c r="Y86" s="77"/>
      <c r="Z86" s="68"/>
      <c r="AA86" s="77"/>
      <c r="AB86" s="77"/>
      <c r="AC86" s="68"/>
      <c r="AD86" s="67"/>
      <c r="AE86" s="67"/>
      <c r="AF86" s="67"/>
      <c r="AG86" s="67"/>
      <c r="AH86" s="71"/>
      <c r="AI86" s="71"/>
      <c r="AJ86" s="71"/>
      <c r="AK86" s="104"/>
      <c r="AL86" s="77"/>
      <c r="AM86" s="77"/>
      <c r="AN86" s="77"/>
    </row>
    <row r="87" spans="1:40" x14ac:dyDescent="0.25">
      <c r="A87" s="52"/>
      <c r="B87" s="70"/>
      <c r="C87" s="52"/>
      <c r="D87" s="66"/>
      <c r="E87" s="66"/>
      <c r="F87" s="66"/>
      <c r="G87" s="66"/>
      <c r="H87" s="68"/>
      <c r="I87" s="52"/>
      <c r="J87" s="68"/>
      <c r="K87" s="68"/>
      <c r="L87" s="68"/>
      <c r="M87" s="67"/>
      <c r="N87" s="68"/>
      <c r="O87" s="68"/>
      <c r="P87" s="68"/>
      <c r="Q87" s="68"/>
      <c r="R87" s="68"/>
      <c r="S87" s="11"/>
      <c r="T87" s="104"/>
      <c r="U87" s="104"/>
      <c r="V87" s="67"/>
      <c r="W87" s="77"/>
      <c r="X87" s="77"/>
      <c r="Y87" s="77"/>
      <c r="Z87" s="68"/>
      <c r="AA87" s="77"/>
      <c r="AB87" s="77"/>
      <c r="AC87" s="68"/>
      <c r="AD87" s="67"/>
      <c r="AE87" s="67"/>
      <c r="AF87" s="67"/>
      <c r="AG87" s="67"/>
      <c r="AH87" s="71"/>
      <c r="AI87" s="71"/>
      <c r="AJ87" s="71"/>
      <c r="AK87" s="104"/>
      <c r="AL87" s="77"/>
      <c r="AM87" s="77"/>
      <c r="AN87" s="77"/>
    </row>
    <row r="88" spans="1:40" x14ac:dyDescent="0.25">
      <c r="A88" s="52"/>
      <c r="B88" s="70"/>
      <c r="C88" s="52"/>
      <c r="D88" s="66"/>
      <c r="E88" s="66"/>
      <c r="F88" s="66"/>
      <c r="G88" s="66"/>
      <c r="H88" s="68"/>
      <c r="I88" s="52"/>
      <c r="J88" s="68"/>
      <c r="K88" s="68"/>
      <c r="L88" s="68"/>
      <c r="M88" s="67"/>
      <c r="N88" s="68"/>
      <c r="O88" s="68"/>
      <c r="P88" s="68"/>
      <c r="Q88" s="68"/>
      <c r="R88" s="68"/>
      <c r="S88" s="11"/>
      <c r="T88" s="104"/>
      <c r="U88" s="104"/>
      <c r="V88" s="67"/>
      <c r="W88" s="77"/>
      <c r="X88" s="77"/>
      <c r="Y88" s="77"/>
      <c r="Z88" s="68"/>
      <c r="AA88" s="77"/>
      <c r="AB88" s="77"/>
      <c r="AC88" s="68"/>
      <c r="AD88" s="67"/>
      <c r="AE88" s="67"/>
      <c r="AF88" s="67"/>
      <c r="AG88" s="67"/>
      <c r="AH88" s="71"/>
      <c r="AI88" s="71"/>
      <c r="AJ88" s="71"/>
      <c r="AK88" s="104"/>
      <c r="AL88" s="77"/>
      <c r="AM88" s="77"/>
      <c r="AN88" s="77"/>
    </row>
    <row r="89" spans="1:40" x14ac:dyDescent="0.25">
      <c r="A89" s="52"/>
      <c r="B89" s="70"/>
      <c r="C89" s="52"/>
      <c r="D89" s="66"/>
      <c r="E89" s="66"/>
      <c r="F89" s="66"/>
      <c r="G89" s="66"/>
      <c r="H89" s="68"/>
      <c r="I89" s="52"/>
      <c r="J89" s="68"/>
      <c r="K89" s="68"/>
      <c r="L89" s="68"/>
      <c r="M89" s="67"/>
      <c r="N89" s="68"/>
      <c r="O89" s="68"/>
      <c r="P89" s="68"/>
      <c r="Q89" s="68"/>
      <c r="R89" s="68"/>
      <c r="S89" s="11"/>
      <c r="T89" s="104"/>
      <c r="U89" s="104"/>
      <c r="V89" s="67"/>
      <c r="W89" s="77"/>
      <c r="X89" s="77"/>
      <c r="Y89" s="77"/>
      <c r="Z89" s="68"/>
      <c r="AA89" s="77"/>
      <c r="AB89" s="77"/>
      <c r="AC89" s="68"/>
      <c r="AD89" s="67"/>
      <c r="AE89" s="67"/>
      <c r="AF89" s="67"/>
      <c r="AG89" s="67"/>
      <c r="AH89" s="71"/>
      <c r="AI89" s="71"/>
      <c r="AJ89" s="71"/>
      <c r="AK89" s="104"/>
      <c r="AL89" s="77"/>
      <c r="AM89" s="77"/>
      <c r="AN89" s="77"/>
    </row>
    <row r="90" spans="1:40" x14ac:dyDescent="0.25">
      <c r="A90" s="52"/>
      <c r="B90" s="70"/>
      <c r="C90" s="52"/>
      <c r="D90" s="66"/>
      <c r="E90" s="66"/>
      <c r="F90" s="66"/>
      <c r="G90" s="66"/>
      <c r="H90" s="68"/>
      <c r="I90" s="52"/>
      <c r="J90" s="68"/>
      <c r="K90" s="68"/>
      <c r="L90" s="68"/>
      <c r="M90" s="67"/>
      <c r="N90" s="68"/>
      <c r="O90" s="68"/>
      <c r="P90" s="68"/>
      <c r="Q90" s="68"/>
      <c r="R90" s="68"/>
      <c r="S90" s="11"/>
      <c r="T90" s="104"/>
      <c r="U90" s="104"/>
      <c r="V90" s="67"/>
      <c r="W90" s="77"/>
      <c r="X90" s="77"/>
      <c r="Y90" s="77"/>
      <c r="Z90" s="68"/>
      <c r="AA90" s="77"/>
      <c r="AB90" s="77"/>
      <c r="AC90" s="68"/>
      <c r="AD90" s="67"/>
      <c r="AE90" s="67"/>
      <c r="AF90" s="67"/>
      <c r="AG90" s="67"/>
      <c r="AH90" s="71"/>
      <c r="AI90" s="71"/>
      <c r="AJ90" s="71"/>
      <c r="AK90" s="104"/>
      <c r="AL90" s="77"/>
      <c r="AM90" s="77"/>
      <c r="AN90" s="77"/>
    </row>
    <row r="91" spans="1:40" x14ac:dyDescent="0.25">
      <c r="A91" s="52"/>
      <c r="B91" s="70"/>
      <c r="C91" s="52"/>
      <c r="D91" s="66"/>
      <c r="E91" s="66"/>
      <c r="F91" s="66"/>
      <c r="G91" s="66"/>
      <c r="H91" s="68"/>
      <c r="I91" s="52"/>
      <c r="J91" s="68"/>
      <c r="K91" s="68"/>
      <c r="L91" s="68"/>
      <c r="M91" s="67"/>
      <c r="N91" s="68"/>
      <c r="O91" s="68"/>
      <c r="P91" s="68"/>
      <c r="Q91" s="68"/>
      <c r="R91" s="68"/>
      <c r="S91" s="11"/>
      <c r="T91" s="104"/>
      <c r="U91" s="104"/>
      <c r="V91" s="67"/>
      <c r="W91" s="77"/>
      <c r="X91" s="77"/>
      <c r="Y91" s="77"/>
      <c r="Z91" s="68"/>
      <c r="AA91" s="77"/>
      <c r="AB91" s="77"/>
      <c r="AC91" s="68"/>
      <c r="AD91" s="67"/>
      <c r="AE91" s="67"/>
      <c r="AF91" s="67"/>
      <c r="AG91" s="67"/>
      <c r="AH91" s="71"/>
      <c r="AI91" s="71"/>
      <c r="AJ91" s="71"/>
      <c r="AK91" s="104"/>
      <c r="AL91" s="77"/>
      <c r="AM91" s="77"/>
      <c r="AN91" s="77"/>
    </row>
    <row r="92" spans="1:40" x14ac:dyDescent="0.25">
      <c r="A92" s="52"/>
      <c r="B92" s="70"/>
      <c r="C92" s="52"/>
      <c r="D92" s="66"/>
      <c r="E92" s="66"/>
      <c r="F92" s="66"/>
      <c r="G92" s="66"/>
      <c r="H92" s="68"/>
      <c r="I92" s="52"/>
      <c r="J92" s="68"/>
      <c r="K92" s="68"/>
      <c r="L92" s="68"/>
      <c r="M92" s="67"/>
      <c r="N92" s="68"/>
      <c r="O92" s="68"/>
      <c r="P92" s="68"/>
      <c r="Q92" s="68"/>
      <c r="R92" s="68"/>
      <c r="S92" s="11"/>
      <c r="T92" s="104"/>
      <c r="U92" s="104"/>
      <c r="V92" s="67"/>
      <c r="W92" s="77"/>
      <c r="X92" s="77"/>
      <c r="Y92" s="77"/>
      <c r="Z92" s="68"/>
      <c r="AA92" s="77"/>
      <c r="AB92" s="77"/>
      <c r="AC92" s="68"/>
      <c r="AD92" s="67"/>
      <c r="AE92" s="67"/>
      <c r="AF92" s="67"/>
      <c r="AG92" s="67"/>
      <c r="AH92" s="71"/>
      <c r="AI92" s="71"/>
      <c r="AJ92" s="71"/>
      <c r="AK92" s="104"/>
      <c r="AL92" s="77"/>
      <c r="AM92" s="77"/>
      <c r="AN92" s="77"/>
    </row>
    <row r="93" spans="1:40" x14ac:dyDescent="0.25">
      <c r="A93" s="52"/>
      <c r="B93" s="70"/>
      <c r="C93" s="52"/>
      <c r="D93" s="66"/>
      <c r="E93" s="66"/>
      <c r="F93" s="66"/>
      <c r="G93" s="66"/>
      <c r="H93" s="68"/>
      <c r="I93" s="52"/>
      <c r="J93" s="68"/>
      <c r="K93" s="68"/>
      <c r="L93" s="68"/>
      <c r="M93" s="67"/>
      <c r="N93" s="68"/>
      <c r="O93" s="68"/>
      <c r="P93" s="68"/>
      <c r="Q93" s="68"/>
      <c r="R93" s="68"/>
      <c r="S93" s="11"/>
      <c r="T93" s="104"/>
      <c r="U93" s="104"/>
      <c r="V93" s="67"/>
      <c r="W93" s="77"/>
      <c r="X93" s="77"/>
      <c r="Y93" s="77"/>
      <c r="Z93" s="68"/>
      <c r="AA93" s="77"/>
      <c r="AB93" s="77"/>
      <c r="AC93" s="68"/>
      <c r="AD93" s="67"/>
      <c r="AE93" s="67"/>
      <c r="AF93" s="67"/>
      <c r="AG93" s="67"/>
      <c r="AH93" s="71"/>
      <c r="AI93" s="71"/>
      <c r="AJ93" s="71"/>
      <c r="AK93" s="104"/>
      <c r="AL93" s="77"/>
      <c r="AM93" s="77"/>
      <c r="AN93" s="77"/>
    </row>
    <row r="94" spans="1:40" x14ac:dyDescent="0.25">
      <c r="A94" s="52"/>
      <c r="B94" s="70"/>
      <c r="C94" s="52"/>
      <c r="D94" s="66"/>
      <c r="E94" s="66"/>
      <c r="F94" s="66"/>
      <c r="G94" s="66"/>
      <c r="H94" s="68"/>
      <c r="I94" s="52"/>
      <c r="J94" s="68"/>
      <c r="K94" s="68"/>
      <c r="L94" s="68"/>
      <c r="M94" s="67"/>
      <c r="N94" s="68"/>
      <c r="O94" s="68"/>
      <c r="P94" s="68"/>
      <c r="Q94" s="68"/>
      <c r="R94" s="68"/>
      <c r="S94" s="11"/>
      <c r="T94" s="104"/>
      <c r="U94" s="104"/>
      <c r="V94" s="67"/>
      <c r="W94" s="77"/>
      <c r="X94" s="77"/>
      <c r="Y94" s="77"/>
      <c r="Z94" s="68"/>
      <c r="AA94" s="77"/>
      <c r="AB94" s="77"/>
      <c r="AC94" s="68"/>
      <c r="AD94" s="67"/>
      <c r="AE94" s="67"/>
      <c r="AF94" s="67"/>
      <c r="AG94" s="67"/>
      <c r="AH94" s="71"/>
      <c r="AI94" s="71"/>
      <c r="AJ94" s="71"/>
      <c r="AK94" s="104"/>
      <c r="AL94" s="77"/>
      <c r="AM94" s="77"/>
      <c r="AN94" s="77"/>
    </row>
    <row r="95" spans="1:40" x14ac:dyDescent="0.25">
      <c r="A95" s="52"/>
      <c r="B95" s="70"/>
      <c r="C95" s="52"/>
      <c r="D95" s="66"/>
      <c r="E95" s="66"/>
      <c r="F95" s="66"/>
      <c r="G95" s="66"/>
      <c r="H95" s="68"/>
      <c r="I95" s="52"/>
      <c r="J95" s="68"/>
      <c r="K95" s="68"/>
      <c r="L95" s="68"/>
      <c r="M95" s="67"/>
      <c r="N95" s="68"/>
      <c r="O95" s="68"/>
      <c r="P95" s="68"/>
      <c r="Q95" s="68"/>
      <c r="R95" s="68"/>
      <c r="S95" s="11"/>
      <c r="T95" s="104"/>
      <c r="U95" s="104"/>
      <c r="V95" s="67"/>
      <c r="W95" s="77"/>
      <c r="X95" s="77"/>
      <c r="Y95" s="77"/>
      <c r="Z95" s="68"/>
      <c r="AA95" s="77"/>
      <c r="AB95" s="77"/>
      <c r="AC95" s="68"/>
      <c r="AD95" s="67"/>
      <c r="AE95" s="67"/>
      <c r="AF95" s="67"/>
      <c r="AG95" s="67"/>
      <c r="AH95" s="71"/>
      <c r="AI95" s="71"/>
      <c r="AJ95" s="71"/>
      <c r="AK95" s="104"/>
      <c r="AL95" s="77"/>
      <c r="AM95" s="77"/>
      <c r="AN95" s="77"/>
    </row>
    <row r="96" spans="1:40" x14ac:dyDescent="0.25">
      <c r="A96" s="52"/>
      <c r="B96" s="70"/>
      <c r="C96" s="52"/>
      <c r="D96" s="66"/>
      <c r="E96" s="66"/>
      <c r="F96" s="66"/>
      <c r="G96" s="66"/>
      <c r="H96" s="68"/>
      <c r="I96" s="52"/>
      <c r="J96" s="68"/>
      <c r="K96" s="68"/>
      <c r="L96" s="68"/>
      <c r="M96" s="67"/>
      <c r="N96" s="68"/>
      <c r="O96" s="68"/>
      <c r="P96" s="68"/>
      <c r="Q96" s="68"/>
      <c r="R96" s="68"/>
      <c r="S96" s="11"/>
      <c r="T96" s="104"/>
      <c r="U96" s="104"/>
      <c r="V96" s="67"/>
      <c r="W96" s="77"/>
      <c r="X96" s="77"/>
      <c r="Y96" s="77"/>
      <c r="Z96" s="68"/>
      <c r="AA96" s="77"/>
      <c r="AB96" s="77"/>
      <c r="AC96" s="68"/>
      <c r="AD96" s="67"/>
      <c r="AE96" s="67"/>
      <c r="AF96" s="67"/>
      <c r="AG96" s="67"/>
      <c r="AH96" s="71"/>
      <c r="AI96" s="71"/>
      <c r="AJ96" s="71"/>
      <c r="AK96" s="104"/>
      <c r="AL96" s="77"/>
      <c r="AM96" s="77"/>
      <c r="AN96" s="77"/>
    </row>
    <row r="97" spans="1:40" x14ac:dyDescent="0.25">
      <c r="A97" s="52"/>
      <c r="B97" s="70"/>
      <c r="C97" s="52"/>
      <c r="D97" s="66"/>
      <c r="E97" s="66"/>
      <c r="F97" s="66"/>
      <c r="G97" s="66"/>
      <c r="H97" s="68"/>
      <c r="I97" s="52"/>
      <c r="J97" s="68"/>
      <c r="K97" s="68"/>
      <c r="L97" s="68"/>
      <c r="M97" s="67"/>
      <c r="N97" s="68"/>
      <c r="O97" s="68"/>
      <c r="P97" s="68"/>
      <c r="Q97" s="68"/>
      <c r="R97" s="68"/>
      <c r="S97" s="11"/>
      <c r="T97" s="104"/>
      <c r="U97" s="104"/>
      <c r="V97" s="67"/>
      <c r="W97" s="77"/>
      <c r="X97" s="77"/>
      <c r="Y97" s="77"/>
      <c r="Z97" s="68"/>
      <c r="AA97" s="77"/>
      <c r="AB97" s="77"/>
      <c r="AC97" s="68"/>
      <c r="AD97" s="67"/>
      <c r="AE97" s="67"/>
      <c r="AF97" s="67"/>
      <c r="AG97" s="67"/>
      <c r="AH97" s="71"/>
      <c r="AI97" s="71"/>
      <c r="AJ97" s="71"/>
      <c r="AK97" s="104"/>
      <c r="AL97" s="77"/>
      <c r="AM97" s="77"/>
      <c r="AN97" s="77"/>
    </row>
    <row r="98" spans="1:40" x14ac:dyDescent="0.25">
      <c r="A98" s="52"/>
      <c r="B98" s="70"/>
      <c r="C98" s="52"/>
      <c r="D98" s="66"/>
      <c r="E98" s="66"/>
      <c r="F98" s="66"/>
      <c r="G98" s="66"/>
      <c r="H98" s="68"/>
      <c r="I98" s="52"/>
      <c r="J98" s="68"/>
      <c r="K98" s="68"/>
      <c r="L98" s="68"/>
      <c r="M98" s="67"/>
      <c r="N98" s="68"/>
      <c r="O98" s="68"/>
      <c r="P98" s="68"/>
      <c r="Q98" s="68"/>
      <c r="R98" s="68"/>
      <c r="S98" s="11"/>
      <c r="T98" s="104"/>
      <c r="U98" s="104"/>
      <c r="V98" s="67"/>
      <c r="W98" s="77"/>
      <c r="X98" s="77"/>
      <c r="Y98" s="77"/>
      <c r="Z98" s="68"/>
      <c r="AA98" s="77"/>
      <c r="AB98" s="77"/>
      <c r="AC98" s="68"/>
      <c r="AD98" s="67"/>
      <c r="AE98" s="67"/>
      <c r="AF98" s="67"/>
      <c r="AG98" s="67"/>
      <c r="AH98" s="71"/>
      <c r="AI98" s="71"/>
      <c r="AJ98" s="71"/>
      <c r="AK98" s="104"/>
      <c r="AL98" s="77"/>
      <c r="AM98" s="77"/>
      <c r="AN98" s="77"/>
    </row>
    <row r="99" spans="1:40" x14ac:dyDescent="0.25">
      <c r="A99" s="52"/>
      <c r="B99" s="70"/>
      <c r="C99" s="52"/>
      <c r="D99" s="66"/>
      <c r="E99" s="66"/>
      <c r="F99" s="66"/>
      <c r="G99" s="66"/>
      <c r="H99" s="68"/>
      <c r="I99" s="52"/>
      <c r="J99" s="68"/>
      <c r="K99" s="68"/>
      <c r="L99" s="68"/>
      <c r="M99" s="67"/>
      <c r="N99" s="68"/>
      <c r="O99" s="68"/>
      <c r="P99" s="68"/>
      <c r="Q99" s="68"/>
      <c r="R99" s="68"/>
      <c r="S99" s="11"/>
      <c r="T99" s="104"/>
      <c r="U99" s="104"/>
      <c r="V99" s="67"/>
      <c r="W99" s="77"/>
      <c r="X99" s="77"/>
      <c r="Y99" s="77"/>
      <c r="Z99" s="68"/>
      <c r="AA99" s="77"/>
      <c r="AB99" s="77"/>
      <c r="AC99" s="68"/>
      <c r="AD99" s="67"/>
      <c r="AE99" s="67"/>
      <c r="AF99" s="67"/>
      <c r="AG99" s="67"/>
      <c r="AH99" s="71"/>
      <c r="AI99" s="71"/>
      <c r="AJ99" s="71"/>
      <c r="AK99" s="104"/>
      <c r="AL99" s="77"/>
      <c r="AM99" s="77"/>
      <c r="AN99" s="77"/>
    </row>
    <row r="100" spans="1:40" x14ac:dyDescent="0.25">
      <c r="A100" s="52"/>
      <c r="B100" s="70"/>
      <c r="C100" s="52"/>
      <c r="D100" s="66"/>
      <c r="E100" s="66"/>
      <c r="F100" s="66"/>
      <c r="G100" s="66"/>
      <c r="H100" s="68"/>
      <c r="I100" s="52"/>
      <c r="J100" s="68"/>
      <c r="K100" s="68"/>
      <c r="L100" s="68"/>
      <c r="M100" s="67"/>
      <c r="N100" s="68"/>
      <c r="O100" s="68"/>
      <c r="P100" s="68"/>
      <c r="Q100" s="68"/>
      <c r="R100" s="68"/>
      <c r="S100" s="11"/>
      <c r="T100" s="104"/>
      <c r="U100" s="104"/>
      <c r="V100" s="67"/>
      <c r="W100" s="77"/>
      <c r="X100" s="77"/>
      <c r="Y100" s="77"/>
      <c r="Z100" s="68"/>
      <c r="AA100" s="77"/>
      <c r="AB100" s="77"/>
      <c r="AC100" s="68"/>
      <c r="AD100" s="67"/>
      <c r="AE100" s="67"/>
      <c r="AF100" s="67"/>
      <c r="AG100" s="67"/>
      <c r="AH100" s="71"/>
      <c r="AI100" s="71"/>
      <c r="AJ100" s="71"/>
      <c r="AK100" s="104"/>
      <c r="AL100" s="77"/>
      <c r="AM100" s="77"/>
      <c r="AN100" s="77"/>
    </row>
    <row r="101" spans="1:40" x14ac:dyDescent="0.25">
      <c r="A101" s="52"/>
      <c r="B101" s="70"/>
      <c r="C101" s="52"/>
      <c r="D101" s="66"/>
      <c r="E101" s="66"/>
      <c r="F101" s="66"/>
      <c r="G101" s="66"/>
      <c r="H101" s="68"/>
      <c r="I101" s="52"/>
      <c r="J101" s="68"/>
      <c r="K101" s="68"/>
      <c r="L101" s="68"/>
      <c r="M101" s="67"/>
      <c r="N101" s="68"/>
      <c r="O101" s="68"/>
      <c r="P101" s="68"/>
      <c r="Q101" s="68"/>
      <c r="R101" s="68"/>
      <c r="S101" s="11"/>
      <c r="T101" s="104"/>
      <c r="U101" s="104"/>
      <c r="V101" s="67"/>
      <c r="W101" s="77"/>
      <c r="X101" s="77"/>
      <c r="Y101" s="77"/>
      <c r="Z101" s="68"/>
      <c r="AA101" s="77"/>
      <c r="AB101" s="77"/>
      <c r="AC101" s="68"/>
      <c r="AD101" s="67"/>
      <c r="AE101" s="67"/>
      <c r="AF101" s="67"/>
      <c r="AG101" s="67"/>
      <c r="AH101" s="71"/>
      <c r="AI101" s="71"/>
      <c r="AJ101" s="71"/>
      <c r="AK101" s="104"/>
      <c r="AL101" s="77"/>
      <c r="AM101" s="77"/>
      <c r="AN101" s="77"/>
    </row>
    <row r="102" spans="1:40" x14ac:dyDescent="0.25">
      <c r="A102" s="52"/>
      <c r="B102" s="70"/>
      <c r="C102" s="52"/>
      <c r="D102" s="66"/>
      <c r="E102" s="66"/>
      <c r="F102" s="66"/>
      <c r="G102" s="66"/>
      <c r="H102" s="68"/>
      <c r="I102" s="52"/>
      <c r="J102" s="68"/>
      <c r="K102" s="68"/>
      <c r="L102" s="68"/>
      <c r="M102" s="67"/>
      <c r="N102" s="68"/>
      <c r="O102" s="68"/>
      <c r="P102" s="68"/>
      <c r="Q102" s="68"/>
      <c r="R102" s="68"/>
      <c r="S102" s="11"/>
      <c r="T102" s="104"/>
      <c r="U102" s="104"/>
      <c r="V102" s="67"/>
      <c r="W102" s="77"/>
      <c r="X102" s="77"/>
      <c r="Y102" s="77"/>
      <c r="Z102" s="68"/>
      <c r="AA102" s="77"/>
      <c r="AB102" s="77"/>
      <c r="AC102" s="68"/>
      <c r="AD102" s="67"/>
      <c r="AE102" s="67"/>
      <c r="AF102" s="67"/>
      <c r="AG102" s="67"/>
      <c r="AH102" s="71"/>
      <c r="AI102" s="71"/>
      <c r="AJ102" s="71"/>
      <c r="AK102" s="104"/>
      <c r="AL102" s="77"/>
      <c r="AM102" s="77"/>
      <c r="AN102" s="77"/>
    </row>
    <row r="103" spans="1:40" x14ac:dyDescent="0.25">
      <c r="A103" s="52"/>
      <c r="B103" s="70"/>
      <c r="C103" s="52"/>
      <c r="D103" s="66"/>
      <c r="E103" s="66"/>
      <c r="F103" s="66"/>
      <c r="G103" s="66"/>
      <c r="H103" s="68"/>
      <c r="I103" s="52"/>
      <c r="J103" s="68"/>
      <c r="K103" s="68"/>
      <c r="L103" s="68"/>
      <c r="M103" s="67"/>
      <c r="N103" s="68"/>
      <c r="O103" s="68"/>
      <c r="P103" s="68"/>
      <c r="Q103" s="68"/>
      <c r="R103" s="68"/>
      <c r="S103" s="11"/>
      <c r="T103" s="104"/>
      <c r="U103" s="104"/>
      <c r="V103" s="67"/>
      <c r="W103" s="77"/>
      <c r="X103" s="77"/>
      <c r="Y103" s="77"/>
      <c r="Z103" s="68"/>
      <c r="AA103" s="77"/>
      <c r="AB103" s="77"/>
      <c r="AC103" s="68"/>
      <c r="AD103" s="67"/>
      <c r="AE103" s="67"/>
      <c r="AF103" s="67"/>
      <c r="AG103" s="67"/>
      <c r="AH103" s="71"/>
      <c r="AI103" s="71"/>
      <c r="AJ103" s="71"/>
      <c r="AK103" s="104"/>
      <c r="AL103" s="77"/>
      <c r="AM103" s="77"/>
      <c r="AN103" s="77"/>
    </row>
    <row r="104" spans="1:40" x14ac:dyDescent="0.25">
      <c r="A104" s="52"/>
      <c r="B104" s="70"/>
      <c r="C104" s="52"/>
      <c r="D104" s="66"/>
      <c r="E104" s="66"/>
      <c r="F104" s="66"/>
      <c r="G104" s="66"/>
      <c r="H104" s="68"/>
      <c r="I104" s="52"/>
      <c r="J104" s="68"/>
      <c r="K104" s="68"/>
      <c r="L104" s="68"/>
      <c r="M104" s="67"/>
      <c r="N104" s="68"/>
      <c r="O104" s="68"/>
      <c r="P104" s="68"/>
      <c r="Q104" s="68"/>
      <c r="R104" s="68"/>
      <c r="S104" s="11"/>
      <c r="T104" s="104"/>
      <c r="U104" s="104"/>
      <c r="V104" s="67"/>
      <c r="W104" s="77"/>
      <c r="X104" s="77"/>
      <c r="Y104" s="77"/>
      <c r="Z104" s="68"/>
      <c r="AA104" s="77"/>
      <c r="AB104" s="77"/>
      <c r="AC104" s="68"/>
      <c r="AD104" s="67"/>
      <c r="AE104" s="67"/>
      <c r="AF104" s="67"/>
      <c r="AG104" s="67"/>
      <c r="AH104" s="71"/>
      <c r="AI104" s="71"/>
      <c r="AJ104" s="71"/>
      <c r="AK104" s="104"/>
      <c r="AL104" s="77"/>
      <c r="AM104" s="77"/>
      <c r="AN104" s="77"/>
    </row>
    <row r="105" spans="1:40" x14ac:dyDescent="0.25">
      <c r="A105" s="52"/>
      <c r="B105" s="70"/>
      <c r="C105" s="52"/>
      <c r="D105" s="66"/>
      <c r="E105" s="66"/>
      <c r="F105" s="66"/>
      <c r="G105" s="66"/>
      <c r="H105" s="68"/>
      <c r="I105" s="52"/>
      <c r="J105" s="68"/>
      <c r="K105" s="68"/>
      <c r="L105" s="68"/>
      <c r="M105" s="67"/>
      <c r="N105" s="68"/>
      <c r="O105" s="68"/>
      <c r="P105" s="68"/>
      <c r="Q105" s="68"/>
      <c r="R105" s="68"/>
      <c r="S105" s="11"/>
      <c r="T105" s="104"/>
      <c r="U105" s="104"/>
      <c r="V105" s="67"/>
      <c r="W105" s="77"/>
      <c r="X105" s="77"/>
      <c r="Y105" s="77"/>
      <c r="Z105" s="68"/>
      <c r="AA105" s="77"/>
      <c r="AB105" s="77"/>
      <c r="AC105" s="68"/>
      <c r="AD105" s="67"/>
      <c r="AE105" s="67"/>
      <c r="AF105" s="67"/>
      <c r="AG105" s="67"/>
      <c r="AH105" s="71"/>
      <c r="AI105" s="71"/>
      <c r="AJ105" s="71"/>
      <c r="AK105" s="104"/>
      <c r="AL105" s="77"/>
      <c r="AM105" s="77"/>
      <c r="AN105" s="77"/>
    </row>
    <row r="106" spans="1:40" x14ac:dyDescent="0.25">
      <c r="A106" s="52"/>
      <c r="B106" s="70"/>
      <c r="C106" s="52"/>
      <c r="D106" s="66"/>
      <c r="E106" s="66"/>
      <c r="F106" s="66"/>
      <c r="G106" s="66"/>
      <c r="H106" s="68"/>
      <c r="I106" s="52"/>
      <c r="J106" s="68"/>
      <c r="K106" s="68"/>
      <c r="L106" s="68"/>
      <c r="M106" s="67"/>
      <c r="N106" s="68"/>
      <c r="O106" s="68"/>
      <c r="P106" s="68"/>
      <c r="Q106" s="68"/>
      <c r="R106" s="68"/>
      <c r="S106" s="11"/>
      <c r="T106" s="104"/>
      <c r="U106" s="104"/>
      <c r="V106" s="67"/>
      <c r="W106" s="77"/>
      <c r="X106" s="77"/>
      <c r="Y106" s="77"/>
      <c r="Z106" s="68"/>
      <c r="AA106" s="77"/>
      <c r="AB106" s="77"/>
      <c r="AC106" s="68"/>
      <c r="AD106" s="67"/>
      <c r="AE106" s="67"/>
      <c r="AF106" s="67"/>
      <c r="AG106" s="67"/>
      <c r="AH106" s="71"/>
      <c r="AI106" s="71"/>
      <c r="AJ106" s="71"/>
      <c r="AK106" s="104"/>
      <c r="AL106" s="77"/>
      <c r="AM106" s="77"/>
      <c r="AN106" s="77"/>
    </row>
    <row r="107" spans="1:40" x14ac:dyDescent="0.25">
      <c r="A107" s="52"/>
      <c r="B107" s="70"/>
      <c r="C107" s="52"/>
      <c r="D107" s="66"/>
      <c r="E107" s="66"/>
      <c r="F107" s="66"/>
      <c r="G107" s="66"/>
      <c r="H107" s="68"/>
      <c r="I107" s="52"/>
      <c r="J107" s="68"/>
      <c r="K107" s="68"/>
      <c r="L107" s="68"/>
      <c r="M107" s="67"/>
      <c r="N107" s="68"/>
      <c r="O107" s="68"/>
      <c r="P107" s="68"/>
      <c r="Q107" s="68"/>
      <c r="R107" s="68"/>
      <c r="S107" s="11"/>
      <c r="T107" s="104"/>
      <c r="U107" s="104"/>
      <c r="V107" s="67"/>
      <c r="W107" s="77"/>
      <c r="X107" s="77"/>
      <c r="Y107" s="77"/>
      <c r="Z107" s="68"/>
      <c r="AA107" s="77"/>
      <c r="AB107" s="77"/>
      <c r="AC107" s="68"/>
      <c r="AD107" s="67"/>
      <c r="AE107" s="67"/>
      <c r="AF107" s="67"/>
      <c r="AG107" s="67"/>
      <c r="AH107" s="71"/>
      <c r="AI107" s="71"/>
      <c r="AJ107" s="71"/>
      <c r="AK107" s="104"/>
      <c r="AL107" s="77"/>
      <c r="AM107" s="77"/>
      <c r="AN107" s="77"/>
    </row>
    <row r="108" spans="1:40" x14ac:dyDescent="0.25">
      <c r="A108" s="52"/>
      <c r="B108" s="70"/>
      <c r="C108" s="52"/>
      <c r="D108" s="66"/>
      <c r="E108" s="66"/>
      <c r="F108" s="66"/>
      <c r="G108" s="66"/>
      <c r="H108" s="68"/>
      <c r="I108" s="52"/>
      <c r="J108" s="68"/>
      <c r="K108" s="68"/>
      <c r="L108" s="68"/>
      <c r="M108" s="67"/>
      <c r="N108" s="68"/>
      <c r="O108" s="68"/>
      <c r="P108" s="68"/>
      <c r="Q108" s="68"/>
      <c r="R108" s="68"/>
      <c r="S108" s="11"/>
      <c r="T108" s="104"/>
      <c r="U108" s="104"/>
      <c r="V108" s="67"/>
      <c r="W108" s="77"/>
      <c r="X108" s="77"/>
      <c r="Y108" s="77"/>
      <c r="Z108" s="68"/>
      <c r="AA108" s="77"/>
      <c r="AB108" s="77"/>
      <c r="AC108" s="68"/>
      <c r="AD108" s="67"/>
      <c r="AE108" s="67"/>
      <c r="AF108" s="67"/>
      <c r="AG108" s="67"/>
      <c r="AH108" s="71"/>
      <c r="AI108" s="71"/>
      <c r="AJ108" s="71"/>
      <c r="AK108" s="104"/>
      <c r="AL108" s="77"/>
      <c r="AM108" s="77"/>
      <c r="AN108" s="77"/>
    </row>
    <row r="109" spans="1:40" x14ac:dyDescent="0.25">
      <c r="A109" s="52"/>
      <c r="B109" s="70"/>
      <c r="C109" s="52"/>
      <c r="D109" s="66"/>
      <c r="E109" s="66"/>
      <c r="F109" s="66"/>
      <c r="G109" s="66"/>
      <c r="H109" s="68"/>
      <c r="I109" s="52"/>
      <c r="J109" s="68"/>
      <c r="K109" s="68"/>
      <c r="L109" s="68"/>
      <c r="M109" s="67"/>
      <c r="N109" s="68"/>
      <c r="O109" s="68"/>
      <c r="P109" s="68"/>
      <c r="Q109" s="68"/>
      <c r="R109" s="68"/>
      <c r="S109" s="11"/>
      <c r="T109" s="104"/>
      <c r="U109" s="104"/>
      <c r="V109" s="67"/>
      <c r="W109" s="77"/>
      <c r="X109" s="77"/>
      <c r="Y109" s="77"/>
      <c r="Z109" s="68"/>
      <c r="AA109" s="77"/>
      <c r="AB109" s="77"/>
      <c r="AC109" s="68"/>
      <c r="AD109" s="67"/>
      <c r="AE109" s="67"/>
      <c r="AF109" s="67"/>
      <c r="AG109" s="67"/>
      <c r="AH109" s="71"/>
      <c r="AI109" s="71"/>
      <c r="AJ109" s="71"/>
      <c r="AK109" s="104"/>
      <c r="AL109" s="77"/>
      <c r="AM109" s="77"/>
      <c r="AN109" s="77"/>
    </row>
    <row r="110" spans="1:40" x14ac:dyDescent="0.25">
      <c r="A110" s="52"/>
      <c r="B110" s="70"/>
      <c r="C110" s="52"/>
      <c r="D110" s="66"/>
      <c r="E110" s="66"/>
      <c r="F110" s="66"/>
      <c r="G110" s="66"/>
      <c r="H110" s="68"/>
      <c r="I110" s="52"/>
      <c r="J110" s="68"/>
      <c r="K110" s="68"/>
      <c r="L110" s="68"/>
      <c r="M110" s="67"/>
      <c r="N110" s="68"/>
      <c r="O110" s="68"/>
      <c r="P110" s="68"/>
      <c r="Q110" s="68"/>
      <c r="R110" s="68"/>
      <c r="S110" s="11"/>
      <c r="T110" s="104"/>
      <c r="U110" s="104"/>
      <c r="V110" s="67"/>
      <c r="W110" s="77"/>
      <c r="X110" s="77"/>
      <c r="Y110" s="77"/>
      <c r="Z110" s="68"/>
      <c r="AA110" s="77"/>
      <c r="AB110" s="77"/>
      <c r="AC110" s="68"/>
      <c r="AD110" s="67"/>
      <c r="AE110" s="67"/>
      <c r="AF110" s="67"/>
      <c r="AG110" s="67"/>
      <c r="AH110" s="71"/>
      <c r="AI110" s="71"/>
      <c r="AJ110" s="71"/>
      <c r="AK110" s="104"/>
      <c r="AL110" s="77"/>
      <c r="AM110" s="77"/>
      <c r="AN110" s="77"/>
    </row>
    <row r="111" spans="1:40" x14ac:dyDescent="0.25">
      <c r="A111" s="52"/>
      <c r="B111" s="70"/>
      <c r="C111" s="52"/>
      <c r="D111" s="66"/>
      <c r="E111" s="66"/>
      <c r="F111" s="66"/>
      <c r="G111" s="66"/>
      <c r="H111" s="68"/>
      <c r="I111" s="52"/>
      <c r="J111" s="68"/>
      <c r="K111" s="68"/>
      <c r="L111" s="68"/>
      <c r="M111" s="67"/>
      <c r="N111" s="68"/>
      <c r="O111" s="68"/>
      <c r="P111" s="68"/>
      <c r="Q111" s="68"/>
      <c r="R111" s="68"/>
      <c r="S111" s="11"/>
      <c r="T111" s="104"/>
      <c r="U111" s="104"/>
      <c r="V111" s="67"/>
      <c r="W111" s="77"/>
      <c r="X111" s="77"/>
      <c r="Y111" s="77"/>
      <c r="Z111" s="68"/>
      <c r="AA111" s="77"/>
      <c r="AB111" s="77"/>
      <c r="AC111" s="68"/>
      <c r="AD111" s="67"/>
      <c r="AE111" s="67"/>
      <c r="AF111" s="67"/>
      <c r="AG111" s="67"/>
      <c r="AH111" s="71"/>
      <c r="AI111" s="71"/>
      <c r="AJ111" s="71"/>
      <c r="AK111" s="104"/>
      <c r="AL111" s="77"/>
      <c r="AM111" s="77"/>
      <c r="AN111" s="77"/>
    </row>
    <row r="112" spans="1:40" x14ac:dyDescent="0.25">
      <c r="A112" s="52"/>
      <c r="B112" s="70"/>
      <c r="C112" s="52"/>
      <c r="D112" s="66"/>
      <c r="E112" s="66"/>
      <c r="F112" s="66"/>
      <c r="G112" s="66"/>
      <c r="H112" s="68"/>
      <c r="I112" s="52"/>
      <c r="J112" s="68"/>
      <c r="K112" s="68"/>
      <c r="L112" s="68"/>
      <c r="M112" s="67"/>
      <c r="N112" s="68"/>
      <c r="O112" s="68"/>
      <c r="P112" s="68"/>
      <c r="Q112" s="68"/>
      <c r="R112" s="68"/>
      <c r="S112" s="11"/>
      <c r="T112" s="104"/>
      <c r="U112" s="104"/>
      <c r="V112" s="67"/>
      <c r="W112" s="77"/>
      <c r="X112" s="77"/>
      <c r="Y112" s="77"/>
      <c r="Z112" s="68"/>
      <c r="AA112" s="77"/>
      <c r="AB112" s="77"/>
      <c r="AC112" s="68"/>
      <c r="AD112" s="67"/>
      <c r="AE112" s="67"/>
      <c r="AF112" s="67"/>
      <c r="AG112" s="67"/>
      <c r="AH112" s="71"/>
      <c r="AI112" s="71"/>
      <c r="AJ112" s="71"/>
      <c r="AK112" s="104"/>
      <c r="AL112" s="77"/>
      <c r="AM112" s="77"/>
      <c r="AN112" s="77"/>
    </row>
    <row r="113" spans="1:40" x14ac:dyDescent="0.25">
      <c r="A113" s="52"/>
      <c r="B113" s="70"/>
      <c r="C113" s="52"/>
      <c r="D113" s="66"/>
      <c r="E113" s="66"/>
      <c r="F113" s="66"/>
      <c r="G113" s="66"/>
      <c r="H113" s="68"/>
      <c r="I113" s="52"/>
      <c r="J113" s="68"/>
      <c r="K113" s="68"/>
      <c r="L113" s="68"/>
      <c r="M113" s="67"/>
      <c r="N113" s="68"/>
      <c r="O113" s="68"/>
      <c r="P113" s="68"/>
      <c r="Q113" s="68"/>
      <c r="R113" s="68"/>
      <c r="S113" s="11"/>
      <c r="T113" s="104"/>
      <c r="U113" s="104"/>
      <c r="V113" s="67"/>
      <c r="W113" s="77"/>
      <c r="X113" s="77"/>
      <c r="Y113" s="77"/>
      <c r="Z113" s="68"/>
      <c r="AA113" s="77"/>
      <c r="AB113" s="77"/>
      <c r="AC113" s="68"/>
      <c r="AD113" s="67"/>
      <c r="AE113" s="67"/>
      <c r="AF113" s="67"/>
      <c r="AG113" s="67"/>
      <c r="AH113" s="71"/>
      <c r="AI113" s="71"/>
      <c r="AJ113" s="71"/>
      <c r="AK113" s="104"/>
      <c r="AL113" s="77"/>
      <c r="AM113" s="77"/>
      <c r="AN113" s="77"/>
    </row>
    <row r="114" spans="1:40" x14ac:dyDescent="0.25">
      <c r="A114" s="52"/>
      <c r="B114" s="70"/>
      <c r="C114" s="52"/>
      <c r="D114" s="66"/>
      <c r="E114" s="66"/>
      <c r="F114" s="66"/>
      <c r="G114" s="66"/>
      <c r="H114" s="68"/>
      <c r="I114" s="52"/>
      <c r="J114" s="68"/>
      <c r="K114" s="68"/>
      <c r="L114" s="68"/>
      <c r="M114" s="67"/>
      <c r="N114" s="68"/>
      <c r="O114" s="68"/>
      <c r="P114" s="68"/>
      <c r="Q114" s="68"/>
      <c r="R114" s="68"/>
      <c r="S114" s="11"/>
      <c r="T114" s="104"/>
      <c r="U114" s="104"/>
      <c r="V114" s="67"/>
      <c r="W114" s="77"/>
      <c r="X114" s="77"/>
      <c r="Y114" s="77"/>
      <c r="Z114" s="68"/>
      <c r="AA114" s="77"/>
      <c r="AB114" s="77"/>
      <c r="AC114" s="68"/>
      <c r="AD114" s="67"/>
      <c r="AE114" s="67"/>
      <c r="AF114" s="67"/>
      <c r="AG114" s="67"/>
      <c r="AH114" s="71"/>
      <c r="AI114" s="71"/>
      <c r="AJ114" s="71"/>
      <c r="AK114" s="104"/>
      <c r="AL114" s="77"/>
      <c r="AM114" s="77"/>
      <c r="AN114" s="77"/>
    </row>
    <row r="115" spans="1:40" x14ac:dyDescent="0.25">
      <c r="A115" s="52"/>
      <c r="B115" s="70"/>
      <c r="C115" s="52"/>
      <c r="D115" s="66"/>
      <c r="E115" s="66"/>
      <c r="F115" s="66"/>
      <c r="G115" s="66"/>
      <c r="H115" s="68"/>
      <c r="I115" s="52"/>
      <c r="J115" s="68"/>
      <c r="K115" s="68"/>
      <c r="L115" s="68"/>
      <c r="M115" s="67"/>
      <c r="N115" s="68"/>
      <c r="O115" s="68"/>
      <c r="P115" s="68"/>
      <c r="Q115" s="68"/>
      <c r="R115" s="68"/>
      <c r="S115" s="11"/>
      <c r="T115" s="104"/>
      <c r="U115" s="104"/>
      <c r="V115" s="67"/>
      <c r="W115" s="77"/>
      <c r="X115" s="77"/>
      <c r="Y115" s="77"/>
      <c r="Z115" s="68"/>
      <c r="AA115" s="77"/>
      <c r="AB115" s="77"/>
      <c r="AC115" s="68"/>
      <c r="AD115" s="67"/>
      <c r="AE115" s="67"/>
      <c r="AF115" s="67"/>
      <c r="AG115" s="67"/>
      <c r="AH115" s="71"/>
      <c r="AI115" s="71"/>
      <c r="AJ115" s="71"/>
      <c r="AK115" s="104"/>
      <c r="AL115" s="77"/>
      <c r="AM115" s="77"/>
      <c r="AN115" s="77"/>
    </row>
    <row r="116" spans="1:40" x14ac:dyDescent="0.25">
      <c r="A116" s="52"/>
      <c r="B116" s="70"/>
      <c r="C116" s="52"/>
      <c r="D116" s="66"/>
      <c r="E116" s="66"/>
      <c r="F116" s="66"/>
      <c r="G116" s="66"/>
      <c r="H116" s="68"/>
      <c r="I116" s="52"/>
      <c r="J116" s="68"/>
      <c r="K116" s="68"/>
      <c r="L116" s="68"/>
      <c r="M116" s="67"/>
      <c r="N116" s="68"/>
      <c r="O116" s="68"/>
      <c r="P116" s="68"/>
      <c r="Q116" s="68"/>
      <c r="R116" s="68"/>
      <c r="S116" s="11"/>
      <c r="T116" s="104"/>
      <c r="U116" s="104"/>
      <c r="V116" s="67"/>
      <c r="W116" s="77"/>
      <c r="X116" s="77"/>
      <c r="Y116" s="77"/>
      <c r="Z116" s="68"/>
      <c r="AA116" s="77"/>
      <c r="AB116" s="77"/>
      <c r="AC116" s="68"/>
      <c r="AD116" s="67"/>
      <c r="AE116" s="67"/>
      <c r="AF116" s="67"/>
      <c r="AG116" s="67"/>
      <c r="AH116" s="71"/>
      <c r="AI116" s="71"/>
      <c r="AJ116" s="71"/>
      <c r="AK116" s="104"/>
      <c r="AL116" s="77"/>
      <c r="AM116" s="77"/>
      <c r="AN116" s="77"/>
    </row>
    <row r="117" spans="1:40" x14ac:dyDescent="0.25">
      <c r="A117" s="52"/>
      <c r="B117" s="70"/>
      <c r="C117" s="52"/>
      <c r="D117" s="66"/>
      <c r="E117" s="66"/>
      <c r="F117" s="66"/>
      <c r="G117" s="66"/>
      <c r="H117" s="68"/>
      <c r="I117" s="52"/>
      <c r="J117" s="68"/>
      <c r="K117" s="68"/>
      <c r="L117" s="68"/>
      <c r="M117" s="67"/>
      <c r="N117" s="68"/>
      <c r="O117" s="68"/>
      <c r="P117" s="68"/>
      <c r="Q117" s="68"/>
      <c r="R117" s="68"/>
      <c r="S117" s="11"/>
      <c r="T117" s="104"/>
      <c r="U117" s="104"/>
      <c r="V117" s="67"/>
      <c r="W117" s="77"/>
      <c r="X117" s="77"/>
      <c r="Y117" s="77"/>
      <c r="Z117" s="68"/>
      <c r="AA117" s="77"/>
      <c r="AB117" s="77"/>
      <c r="AC117" s="68"/>
      <c r="AD117" s="67"/>
      <c r="AE117" s="67"/>
      <c r="AF117" s="67"/>
      <c r="AG117" s="67"/>
      <c r="AH117" s="71"/>
      <c r="AI117" s="71"/>
      <c r="AJ117" s="71"/>
      <c r="AK117" s="104"/>
      <c r="AL117" s="77"/>
      <c r="AM117" s="77"/>
      <c r="AN117" s="77"/>
    </row>
    <row r="118" spans="1:40" x14ac:dyDescent="0.25">
      <c r="A118" s="52"/>
      <c r="B118" s="70"/>
      <c r="C118" s="52"/>
      <c r="D118" s="66"/>
      <c r="E118" s="66"/>
      <c r="F118" s="66"/>
      <c r="G118" s="66"/>
      <c r="H118" s="68"/>
      <c r="I118" s="52"/>
      <c r="J118" s="68"/>
      <c r="K118" s="68"/>
      <c r="L118" s="68"/>
      <c r="M118" s="67"/>
      <c r="N118" s="68"/>
      <c r="O118" s="68"/>
      <c r="P118" s="68"/>
      <c r="Q118" s="68"/>
      <c r="R118" s="68"/>
      <c r="S118" s="11"/>
      <c r="T118" s="104"/>
      <c r="U118" s="104"/>
      <c r="V118" s="67"/>
      <c r="W118" s="77"/>
      <c r="X118" s="77"/>
      <c r="Y118" s="77"/>
      <c r="Z118" s="68"/>
      <c r="AA118" s="77"/>
      <c r="AB118" s="77"/>
      <c r="AC118" s="68"/>
      <c r="AD118" s="67"/>
      <c r="AE118" s="67"/>
      <c r="AF118" s="67"/>
      <c r="AG118" s="67"/>
      <c r="AH118" s="71"/>
      <c r="AI118" s="71"/>
      <c r="AJ118" s="71"/>
      <c r="AK118" s="104"/>
      <c r="AL118" s="77"/>
      <c r="AM118" s="77"/>
      <c r="AN118" s="77"/>
    </row>
    <row r="119" spans="1:40" x14ac:dyDescent="0.25">
      <c r="A119" s="52"/>
      <c r="B119" s="70"/>
      <c r="C119" s="52"/>
      <c r="D119" s="66"/>
      <c r="E119" s="66"/>
      <c r="F119" s="66"/>
      <c r="G119" s="66"/>
      <c r="H119" s="68"/>
      <c r="I119" s="52"/>
      <c r="J119" s="68"/>
      <c r="K119" s="68"/>
      <c r="L119" s="68"/>
      <c r="M119" s="67"/>
      <c r="N119" s="68"/>
      <c r="O119" s="68"/>
      <c r="P119" s="68"/>
      <c r="Q119" s="68"/>
      <c r="R119" s="68"/>
      <c r="S119" s="11"/>
      <c r="T119" s="104"/>
      <c r="U119" s="104"/>
      <c r="V119" s="67"/>
      <c r="W119" s="77"/>
      <c r="X119" s="77"/>
      <c r="Y119" s="77"/>
      <c r="Z119" s="68"/>
      <c r="AA119" s="77"/>
      <c r="AB119" s="77"/>
      <c r="AC119" s="68"/>
      <c r="AD119" s="67"/>
      <c r="AE119" s="67"/>
      <c r="AF119" s="67"/>
      <c r="AG119" s="67"/>
      <c r="AH119" s="71"/>
      <c r="AI119" s="71"/>
      <c r="AJ119" s="71"/>
      <c r="AK119" s="104"/>
      <c r="AL119" s="77"/>
      <c r="AM119" s="77"/>
      <c r="AN119" s="77"/>
    </row>
    <row r="120" spans="1:40" x14ac:dyDescent="0.25">
      <c r="A120" s="52"/>
      <c r="B120" s="70"/>
      <c r="C120" s="52"/>
      <c r="D120" s="66"/>
      <c r="E120" s="66"/>
      <c r="F120" s="66"/>
      <c r="G120" s="66"/>
      <c r="H120" s="68"/>
      <c r="I120" s="52"/>
      <c r="J120" s="68"/>
      <c r="K120" s="68"/>
      <c r="L120" s="68"/>
      <c r="M120" s="67"/>
      <c r="N120" s="68"/>
      <c r="O120" s="68"/>
      <c r="P120" s="68"/>
      <c r="Q120" s="68"/>
      <c r="R120" s="68"/>
      <c r="S120" s="11"/>
      <c r="T120" s="104"/>
      <c r="U120" s="104"/>
      <c r="V120" s="67"/>
      <c r="W120" s="77"/>
      <c r="X120" s="77"/>
      <c r="Y120" s="77"/>
      <c r="Z120" s="68"/>
      <c r="AA120" s="77"/>
      <c r="AB120" s="77"/>
      <c r="AC120" s="68"/>
      <c r="AD120" s="67"/>
      <c r="AE120" s="67"/>
      <c r="AF120" s="67"/>
      <c r="AG120" s="67"/>
      <c r="AH120" s="71"/>
      <c r="AI120" s="71"/>
      <c r="AJ120" s="71"/>
      <c r="AK120" s="104"/>
      <c r="AL120" s="77"/>
      <c r="AM120" s="77"/>
      <c r="AN120" s="77"/>
    </row>
    <row r="121" spans="1:40" x14ac:dyDescent="0.25">
      <c r="A121" s="52"/>
      <c r="B121" s="70"/>
      <c r="C121" s="52"/>
      <c r="D121" s="66"/>
      <c r="E121" s="66"/>
      <c r="F121" s="66"/>
      <c r="G121" s="66"/>
      <c r="H121" s="68"/>
      <c r="I121" s="52"/>
      <c r="J121" s="68"/>
      <c r="K121" s="68"/>
      <c r="L121" s="68"/>
      <c r="M121" s="67"/>
      <c r="N121" s="68"/>
      <c r="O121" s="68"/>
      <c r="P121" s="68"/>
      <c r="Q121" s="68"/>
      <c r="R121" s="68"/>
      <c r="S121" s="11"/>
      <c r="T121" s="104"/>
      <c r="U121" s="104"/>
      <c r="V121" s="67"/>
      <c r="W121" s="77"/>
      <c r="X121" s="77"/>
      <c r="Y121" s="77"/>
      <c r="Z121" s="68"/>
      <c r="AA121" s="77"/>
      <c r="AB121" s="77"/>
      <c r="AC121" s="68"/>
      <c r="AD121" s="67"/>
      <c r="AE121" s="67"/>
      <c r="AF121" s="67"/>
      <c r="AG121" s="67"/>
      <c r="AH121" s="71"/>
      <c r="AI121" s="71"/>
      <c r="AJ121" s="71"/>
      <c r="AK121" s="104"/>
      <c r="AL121" s="77"/>
      <c r="AM121" s="77"/>
      <c r="AN121" s="77"/>
    </row>
    <row r="122" spans="1:40" x14ac:dyDescent="0.25">
      <c r="A122" s="52"/>
      <c r="B122" s="70"/>
      <c r="C122" s="52"/>
      <c r="D122" s="66"/>
      <c r="E122" s="66"/>
      <c r="F122" s="66"/>
      <c r="G122" s="66"/>
      <c r="H122" s="68"/>
      <c r="I122" s="52"/>
      <c r="J122" s="68"/>
      <c r="K122" s="68"/>
      <c r="L122" s="68"/>
      <c r="M122" s="67"/>
      <c r="N122" s="68"/>
      <c r="O122" s="68"/>
      <c r="P122" s="68"/>
      <c r="Q122" s="68"/>
      <c r="R122" s="68"/>
      <c r="S122" s="11"/>
      <c r="T122" s="104"/>
      <c r="U122" s="104"/>
      <c r="V122" s="67"/>
      <c r="W122" s="77"/>
      <c r="X122" s="77"/>
      <c r="Y122" s="77"/>
      <c r="Z122" s="68"/>
      <c r="AA122" s="77"/>
      <c r="AB122" s="77"/>
      <c r="AC122" s="68"/>
      <c r="AD122" s="67"/>
      <c r="AE122" s="67"/>
      <c r="AF122" s="67"/>
      <c r="AG122" s="67"/>
      <c r="AH122" s="71"/>
      <c r="AI122" s="71"/>
      <c r="AJ122" s="71"/>
      <c r="AK122" s="104"/>
      <c r="AL122" s="77"/>
      <c r="AM122" s="77"/>
      <c r="AN122" s="77"/>
    </row>
    <row r="123" spans="1:40" x14ac:dyDescent="0.25">
      <c r="A123" s="52"/>
      <c r="B123" s="70"/>
      <c r="C123" s="52"/>
      <c r="D123" s="66"/>
      <c r="E123" s="66"/>
      <c r="F123" s="66"/>
      <c r="G123" s="66"/>
      <c r="H123" s="68"/>
      <c r="I123" s="52"/>
      <c r="J123" s="68"/>
      <c r="K123" s="68"/>
      <c r="L123" s="68"/>
      <c r="M123" s="67"/>
      <c r="N123" s="68"/>
      <c r="O123" s="68"/>
      <c r="P123" s="68"/>
      <c r="Q123" s="68"/>
      <c r="R123" s="68"/>
      <c r="S123" s="11"/>
      <c r="T123" s="104"/>
      <c r="U123" s="104"/>
      <c r="V123" s="67"/>
      <c r="W123" s="77"/>
      <c r="X123" s="77"/>
      <c r="Y123" s="77"/>
      <c r="Z123" s="68"/>
      <c r="AA123" s="77"/>
      <c r="AB123" s="77"/>
      <c r="AC123" s="68"/>
      <c r="AD123" s="67"/>
      <c r="AE123" s="67"/>
      <c r="AF123" s="67"/>
      <c r="AG123" s="67"/>
      <c r="AH123" s="71"/>
      <c r="AI123" s="71"/>
      <c r="AJ123" s="71"/>
      <c r="AK123" s="104"/>
      <c r="AL123" s="77"/>
      <c r="AM123" s="77"/>
      <c r="AN123" s="77"/>
    </row>
    <row r="124" spans="1:40" x14ac:dyDescent="0.25">
      <c r="A124" s="52"/>
      <c r="B124" s="70"/>
      <c r="C124" s="52"/>
      <c r="D124" s="66"/>
      <c r="E124" s="66"/>
      <c r="F124" s="66"/>
      <c r="G124" s="66"/>
      <c r="H124" s="68"/>
      <c r="I124" s="52"/>
      <c r="J124" s="68"/>
      <c r="K124" s="68"/>
      <c r="L124" s="68"/>
      <c r="M124" s="67"/>
      <c r="N124" s="68"/>
      <c r="O124" s="68"/>
      <c r="P124" s="68"/>
      <c r="Q124" s="68"/>
      <c r="R124" s="68"/>
      <c r="S124" s="11"/>
      <c r="T124" s="104"/>
      <c r="U124" s="104"/>
      <c r="V124" s="67"/>
      <c r="W124" s="77"/>
      <c r="X124" s="77"/>
      <c r="Y124" s="77"/>
      <c r="Z124" s="68"/>
      <c r="AA124" s="77"/>
      <c r="AB124" s="77"/>
      <c r="AC124" s="68"/>
      <c r="AD124" s="67"/>
      <c r="AE124" s="67"/>
      <c r="AF124" s="67"/>
      <c r="AG124" s="67"/>
      <c r="AH124" s="71"/>
      <c r="AI124" s="71"/>
      <c r="AJ124" s="71"/>
      <c r="AK124" s="104"/>
      <c r="AL124" s="77"/>
      <c r="AM124" s="77"/>
      <c r="AN124" s="77"/>
    </row>
    <row r="125" spans="1:40" x14ac:dyDescent="0.25">
      <c r="A125" s="52"/>
      <c r="B125" s="70"/>
      <c r="C125" s="52"/>
      <c r="D125" s="66"/>
      <c r="E125" s="66"/>
      <c r="F125" s="66"/>
      <c r="G125" s="66"/>
      <c r="H125" s="68"/>
      <c r="I125" s="52"/>
      <c r="J125" s="68"/>
      <c r="K125" s="68"/>
      <c r="L125" s="68"/>
      <c r="M125" s="67"/>
      <c r="N125" s="68"/>
      <c r="O125" s="68"/>
      <c r="P125" s="68"/>
      <c r="Q125" s="68"/>
      <c r="R125" s="68"/>
      <c r="S125" s="11"/>
      <c r="T125" s="104"/>
      <c r="U125" s="104"/>
      <c r="V125" s="67"/>
      <c r="W125" s="77"/>
      <c r="X125" s="77"/>
      <c r="Y125" s="77"/>
      <c r="Z125" s="68"/>
      <c r="AA125" s="77"/>
      <c r="AB125" s="77"/>
      <c r="AC125" s="68"/>
      <c r="AD125" s="67"/>
      <c r="AE125" s="67"/>
      <c r="AF125" s="67"/>
      <c r="AG125" s="67"/>
      <c r="AH125" s="71"/>
      <c r="AI125" s="71"/>
      <c r="AJ125" s="71"/>
      <c r="AK125" s="104"/>
      <c r="AL125" s="77"/>
      <c r="AM125" s="77"/>
      <c r="AN125" s="77"/>
    </row>
    <row r="126" spans="1:40" x14ac:dyDescent="0.25">
      <c r="A126" s="52"/>
      <c r="B126" s="70"/>
      <c r="C126" s="52"/>
      <c r="D126" s="66"/>
      <c r="E126" s="66"/>
      <c r="F126" s="66"/>
      <c r="G126" s="66"/>
      <c r="H126" s="68"/>
      <c r="I126" s="52"/>
      <c r="J126" s="68"/>
      <c r="K126" s="68"/>
      <c r="L126" s="68"/>
      <c r="M126" s="67"/>
      <c r="N126" s="68"/>
      <c r="O126" s="68"/>
      <c r="P126" s="68"/>
      <c r="Q126" s="68"/>
      <c r="R126" s="68"/>
      <c r="S126" s="11"/>
      <c r="T126" s="104"/>
      <c r="U126" s="104"/>
      <c r="V126" s="67"/>
      <c r="W126" s="77"/>
      <c r="X126" s="77"/>
      <c r="Y126" s="77"/>
      <c r="Z126" s="68"/>
      <c r="AA126" s="77"/>
      <c r="AB126" s="77"/>
      <c r="AC126" s="68"/>
      <c r="AD126" s="67"/>
      <c r="AE126" s="67"/>
      <c r="AF126" s="67"/>
      <c r="AG126" s="67"/>
      <c r="AH126" s="71"/>
      <c r="AI126" s="71"/>
      <c r="AJ126" s="71"/>
      <c r="AK126" s="104"/>
      <c r="AL126" s="77"/>
      <c r="AM126" s="77"/>
      <c r="AN126" s="77"/>
    </row>
    <row r="127" spans="1:40" x14ac:dyDescent="0.25">
      <c r="A127" s="52"/>
      <c r="B127" s="70"/>
      <c r="C127" s="52"/>
      <c r="D127" s="66"/>
      <c r="E127" s="66"/>
      <c r="F127" s="66"/>
      <c r="G127" s="66"/>
      <c r="H127" s="68"/>
      <c r="I127" s="52"/>
      <c r="J127" s="68"/>
      <c r="K127" s="68"/>
      <c r="L127" s="68"/>
      <c r="M127" s="67"/>
      <c r="N127" s="68"/>
      <c r="O127" s="68"/>
      <c r="P127" s="68"/>
      <c r="Q127" s="68"/>
      <c r="R127" s="68"/>
      <c r="S127" s="11"/>
      <c r="T127" s="104"/>
      <c r="U127" s="104"/>
      <c r="V127" s="67"/>
      <c r="W127" s="77"/>
      <c r="X127" s="77"/>
      <c r="Y127" s="77"/>
      <c r="Z127" s="68"/>
      <c r="AA127" s="77"/>
      <c r="AB127" s="77"/>
      <c r="AC127" s="68"/>
      <c r="AD127" s="67"/>
      <c r="AE127" s="67"/>
      <c r="AF127" s="67"/>
      <c r="AG127" s="67"/>
      <c r="AH127" s="71"/>
      <c r="AI127" s="71"/>
      <c r="AJ127" s="71"/>
      <c r="AK127" s="104"/>
      <c r="AL127" s="77"/>
      <c r="AM127" s="77"/>
      <c r="AN127" s="77"/>
    </row>
    <row r="128" spans="1:40" x14ac:dyDescent="0.25">
      <c r="A128" s="52"/>
      <c r="B128" s="70"/>
      <c r="C128" s="52"/>
      <c r="D128" s="66"/>
      <c r="E128" s="66"/>
      <c r="F128" s="66"/>
      <c r="G128" s="66"/>
      <c r="H128" s="68"/>
      <c r="I128" s="52"/>
      <c r="J128" s="68"/>
      <c r="K128" s="68"/>
      <c r="L128" s="68"/>
      <c r="M128" s="67"/>
      <c r="N128" s="68"/>
      <c r="O128" s="68"/>
      <c r="P128" s="68"/>
      <c r="Q128" s="68"/>
      <c r="R128" s="68"/>
      <c r="S128" s="11"/>
      <c r="T128" s="104"/>
      <c r="U128" s="104"/>
      <c r="V128" s="67"/>
      <c r="W128" s="77"/>
      <c r="X128" s="77"/>
      <c r="Y128" s="77"/>
      <c r="Z128" s="68"/>
      <c r="AA128" s="77"/>
      <c r="AB128" s="77"/>
      <c r="AC128" s="68"/>
      <c r="AD128" s="67"/>
      <c r="AE128" s="67"/>
      <c r="AF128" s="67"/>
      <c r="AG128" s="67"/>
      <c r="AH128" s="71"/>
      <c r="AI128" s="71"/>
      <c r="AJ128" s="71"/>
      <c r="AK128" s="104"/>
      <c r="AL128" s="77"/>
      <c r="AM128" s="77"/>
      <c r="AN128" s="77"/>
    </row>
    <row r="129" spans="1:40" x14ac:dyDescent="0.25">
      <c r="A129" s="52"/>
      <c r="B129" s="70"/>
      <c r="C129" s="52"/>
      <c r="D129" s="66"/>
      <c r="E129" s="66"/>
      <c r="F129" s="66"/>
      <c r="G129" s="66"/>
      <c r="H129" s="68"/>
      <c r="I129" s="52"/>
      <c r="J129" s="68"/>
      <c r="K129" s="68"/>
      <c r="L129" s="68"/>
      <c r="M129" s="67"/>
      <c r="N129" s="68"/>
      <c r="O129" s="68"/>
      <c r="P129" s="68"/>
      <c r="Q129" s="68"/>
      <c r="R129" s="68"/>
      <c r="S129" s="11"/>
      <c r="T129" s="104"/>
      <c r="U129" s="104"/>
      <c r="V129" s="67"/>
      <c r="W129" s="77"/>
      <c r="X129" s="77"/>
      <c r="Y129" s="77"/>
      <c r="Z129" s="68"/>
      <c r="AA129" s="77"/>
      <c r="AB129" s="77"/>
      <c r="AC129" s="68"/>
      <c r="AD129" s="67"/>
      <c r="AE129" s="67"/>
      <c r="AF129" s="67"/>
      <c r="AG129" s="67"/>
      <c r="AH129" s="71"/>
      <c r="AI129" s="71"/>
      <c r="AJ129" s="71"/>
      <c r="AK129" s="104"/>
      <c r="AL129" s="77"/>
      <c r="AM129" s="77"/>
      <c r="AN129" s="77"/>
    </row>
    <row r="130" spans="1:40" x14ac:dyDescent="0.25">
      <c r="A130" s="52"/>
      <c r="B130" s="70"/>
      <c r="C130" s="52"/>
      <c r="D130" s="66"/>
      <c r="E130" s="66"/>
      <c r="F130" s="66"/>
      <c r="G130" s="66"/>
      <c r="H130" s="68"/>
      <c r="I130" s="52"/>
      <c r="J130" s="68"/>
      <c r="K130" s="68"/>
      <c r="L130" s="68"/>
      <c r="M130" s="67"/>
      <c r="N130" s="68"/>
      <c r="O130" s="68"/>
      <c r="P130" s="68"/>
      <c r="Q130" s="68"/>
      <c r="R130" s="68"/>
      <c r="S130" s="11"/>
      <c r="T130" s="104"/>
      <c r="U130" s="104"/>
      <c r="V130" s="67"/>
      <c r="W130" s="77"/>
      <c r="X130" s="77"/>
      <c r="Y130" s="77"/>
      <c r="Z130" s="68"/>
      <c r="AA130" s="77"/>
      <c r="AB130" s="77"/>
      <c r="AC130" s="68"/>
      <c r="AD130" s="67"/>
      <c r="AE130" s="67"/>
      <c r="AF130" s="67"/>
      <c r="AG130" s="67"/>
      <c r="AH130" s="71"/>
      <c r="AI130" s="71"/>
      <c r="AJ130" s="71"/>
      <c r="AK130" s="104"/>
      <c r="AL130" s="77"/>
      <c r="AM130" s="77"/>
      <c r="AN130" s="77"/>
    </row>
    <row r="131" spans="1:40" x14ac:dyDescent="0.25">
      <c r="A131" s="52"/>
      <c r="B131" s="70"/>
      <c r="C131" s="52"/>
      <c r="D131" s="66"/>
      <c r="E131" s="66"/>
      <c r="F131" s="66"/>
      <c r="G131" s="66"/>
      <c r="H131" s="68"/>
      <c r="I131" s="52"/>
      <c r="J131" s="68"/>
      <c r="K131" s="68"/>
      <c r="L131" s="68"/>
      <c r="M131" s="67"/>
      <c r="N131" s="68"/>
      <c r="O131" s="68"/>
      <c r="P131" s="68"/>
      <c r="Q131" s="68"/>
      <c r="R131" s="68"/>
      <c r="S131" s="11"/>
      <c r="T131" s="104"/>
      <c r="U131" s="104"/>
      <c r="V131" s="67"/>
      <c r="W131" s="77"/>
      <c r="X131" s="77"/>
      <c r="Y131" s="77"/>
      <c r="Z131" s="68"/>
      <c r="AA131" s="77"/>
      <c r="AB131" s="77"/>
      <c r="AC131" s="68"/>
      <c r="AD131" s="67"/>
      <c r="AE131" s="67"/>
      <c r="AF131" s="67"/>
      <c r="AG131" s="67"/>
      <c r="AH131" s="71"/>
      <c r="AI131" s="71"/>
      <c r="AJ131" s="71"/>
      <c r="AK131" s="104"/>
      <c r="AL131" s="77"/>
      <c r="AM131" s="77"/>
      <c r="AN131" s="77"/>
    </row>
    <row r="132" spans="1:40" x14ac:dyDescent="0.25">
      <c r="A132" s="52"/>
      <c r="B132" s="70"/>
      <c r="C132" s="52"/>
      <c r="D132" s="66"/>
      <c r="E132" s="66"/>
      <c r="F132" s="66"/>
      <c r="G132" s="66"/>
      <c r="H132" s="68"/>
      <c r="I132" s="52"/>
      <c r="J132" s="68"/>
      <c r="K132" s="68"/>
      <c r="L132" s="68"/>
      <c r="M132" s="67"/>
      <c r="N132" s="68"/>
      <c r="O132" s="68"/>
      <c r="P132" s="68"/>
      <c r="Q132" s="68"/>
      <c r="R132" s="68"/>
      <c r="S132" s="11"/>
      <c r="T132" s="104"/>
      <c r="U132" s="104"/>
      <c r="V132" s="67"/>
      <c r="W132" s="77"/>
      <c r="X132" s="77"/>
      <c r="Y132" s="77"/>
      <c r="Z132" s="68"/>
      <c r="AA132" s="77"/>
      <c r="AB132" s="77"/>
      <c r="AC132" s="68"/>
      <c r="AD132" s="67"/>
      <c r="AE132" s="67"/>
      <c r="AF132" s="67"/>
      <c r="AG132" s="67"/>
      <c r="AH132" s="71"/>
      <c r="AI132" s="71"/>
      <c r="AJ132" s="71"/>
      <c r="AK132" s="104"/>
      <c r="AL132" s="77"/>
      <c r="AM132" s="77"/>
      <c r="AN132" s="77"/>
    </row>
    <row r="133" spans="1:40" x14ac:dyDescent="0.25">
      <c r="A133" s="52"/>
      <c r="B133" s="70"/>
      <c r="C133" s="52"/>
      <c r="D133" s="66"/>
      <c r="E133" s="66"/>
      <c r="F133" s="66"/>
      <c r="G133" s="66"/>
      <c r="H133" s="68"/>
      <c r="I133" s="52"/>
      <c r="J133" s="68"/>
      <c r="K133" s="68"/>
      <c r="L133" s="68"/>
      <c r="M133" s="67"/>
      <c r="N133" s="68"/>
      <c r="O133" s="68"/>
      <c r="P133" s="68"/>
      <c r="Q133" s="68"/>
      <c r="R133" s="68"/>
      <c r="S133" s="11"/>
      <c r="T133" s="104"/>
      <c r="U133" s="104"/>
      <c r="V133" s="67"/>
      <c r="W133" s="77"/>
      <c r="X133" s="77"/>
      <c r="Y133" s="77"/>
      <c r="Z133" s="68"/>
      <c r="AA133" s="77"/>
      <c r="AB133" s="77"/>
      <c r="AC133" s="68"/>
      <c r="AD133" s="67"/>
      <c r="AE133" s="67"/>
      <c r="AF133" s="67"/>
      <c r="AG133" s="67"/>
      <c r="AH133" s="71"/>
      <c r="AI133" s="71"/>
      <c r="AJ133" s="71"/>
      <c r="AK133" s="104"/>
      <c r="AL133" s="77"/>
      <c r="AM133" s="77"/>
      <c r="AN133" s="77"/>
    </row>
    <row r="134" spans="1:40" x14ac:dyDescent="0.25">
      <c r="A134" s="52"/>
      <c r="B134" s="70"/>
      <c r="C134" s="52"/>
      <c r="D134" s="66"/>
      <c r="E134" s="66"/>
      <c r="F134" s="66"/>
      <c r="G134" s="66"/>
      <c r="H134" s="68"/>
      <c r="I134" s="52"/>
      <c r="J134" s="68"/>
      <c r="K134" s="68"/>
      <c r="L134" s="68"/>
      <c r="M134" s="67"/>
      <c r="N134" s="68"/>
      <c r="O134" s="68"/>
      <c r="P134" s="68"/>
      <c r="Q134" s="68"/>
      <c r="R134" s="68"/>
      <c r="S134" s="11"/>
      <c r="T134" s="104"/>
      <c r="U134" s="104"/>
      <c r="V134" s="67"/>
      <c r="W134" s="77"/>
      <c r="X134" s="77"/>
      <c r="Y134" s="77"/>
      <c r="Z134" s="68"/>
      <c r="AA134" s="77"/>
      <c r="AB134" s="77"/>
      <c r="AC134" s="68"/>
      <c r="AD134" s="67"/>
      <c r="AE134" s="67"/>
      <c r="AF134" s="67"/>
      <c r="AG134" s="67"/>
      <c r="AH134" s="71"/>
      <c r="AI134" s="71"/>
      <c r="AJ134" s="71"/>
      <c r="AK134" s="104"/>
      <c r="AL134" s="77"/>
      <c r="AM134" s="77"/>
      <c r="AN134" s="77"/>
    </row>
    <row r="135" spans="1:40" x14ac:dyDescent="0.25">
      <c r="A135" s="52"/>
      <c r="B135" s="70"/>
      <c r="C135" s="52"/>
      <c r="D135" s="66"/>
      <c r="E135" s="66"/>
      <c r="F135" s="66"/>
      <c r="G135" s="66"/>
      <c r="H135" s="68"/>
      <c r="I135" s="52"/>
      <c r="J135" s="68"/>
      <c r="K135" s="68"/>
      <c r="L135" s="68"/>
      <c r="M135" s="67"/>
      <c r="N135" s="68"/>
      <c r="O135" s="68"/>
      <c r="P135" s="68"/>
      <c r="Q135" s="68"/>
      <c r="R135" s="68"/>
      <c r="S135" s="11"/>
      <c r="T135" s="104"/>
      <c r="U135" s="104"/>
      <c r="V135" s="67"/>
      <c r="W135" s="77"/>
      <c r="X135" s="77"/>
      <c r="Y135" s="77"/>
      <c r="Z135" s="68"/>
      <c r="AA135" s="77"/>
      <c r="AB135" s="77"/>
      <c r="AC135" s="68"/>
      <c r="AD135" s="67"/>
      <c r="AE135" s="67"/>
      <c r="AF135" s="67"/>
      <c r="AG135" s="67"/>
      <c r="AH135" s="71"/>
      <c r="AI135" s="71"/>
      <c r="AJ135" s="71"/>
      <c r="AK135" s="104"/>
      <c r="AL135" s="77"/>
      <c r="AM135" s="77"/>
      <c r="AN135" s="77"/>
    </row>
    <row r="136" spans="1:40" x14ac:dyDescent="0.25">
      <c r="A136" s="52"/>
      <c r="B136" s="70"/>
      <c r="C136" s="52"/>
      <c r="D136" s="66"/>
      <c r="E136" s="66"/>
      <c r="F136" s="66"/>
      <c r="G136" s="66"/>
      <c r="H136" s="68"/>
      <c r="I136" s="52"/>
      <c r="J136" s="68"/>
      <c r="K136" s="68"/>
      <c r="L136" s="68"/>
      <c r="M136" s="67"/>
      <c r="N136" s="68"/>
      <c r="O136" s="68"/>
      <c r="P136" s="68"/>
      <c r="Q136" s="68"/>
      <c r="R136" s="68"/>
      <c r="S136" s="11"/>
      <c r="T136" s="104"/>
      <c r="U136" s="104"/>
      <c r="V136" s="67"/>
      <c r="W136" s="77"/>
      <c r="X136" s="77"/>
      <c r="Y136" s="77"/>
      <c r="Z136" s="68"/>
      <c r="AA136" s="77"/>
      <c r="AB136" s="77"/>
      <c r="AC136" s="68"/>
      <c r="AD136" s="67"/>
      <c r="AE136" s="67"/>
      <c r="AF136" s="67"/>
      <c r="AG136" s="67"/>
      <c r="AH136" s="71"/>
      <c r="AI136" s="71"/>
      <c r="AJ136" s="71"/>
      <c r="AK136" s="104"/>
      <c r="AL136" s="77"/>
      <c r="AM136" s="77"/>
      <c r="AN136" s="77"/>
    </row>
    <row r="137" spans="1:40" x14ac:dyDescent="0.25">
      <c r="A137" s="52"/>
      <c r="B137" s="70"/>
      <c r="C137" s="52"/>
      <c r="D137" s="66"/>
      <c r="E137" s="66"/>
      <c r="F137" s="66"/>
      <c r="G137" s="66"/>
      <c r="H137" s="68"/>
      <c r="I137" s="52"/>
      <c r="J137" s="68"/>
      <c r="K137" s="68"/>
      <c r="L137" s="68"/>
      <c r="M137" s="67"/>
      <c r="N137" s="68"/>
      <c r="O137" s="68"/>
      <c r="P137" s="68"/>
      <c r="Q137" s="68"/>
      <c r="R137" s="68"/>
      <c r="S137" s="11"/>
      <c r="T137" s="104"/>
      <c r="U137" s="104"/>
      <c r="V137" s="67"/>
      <c r="W137" s="77"/>
      <c r="X137" s="77"/>
      <c r="Y137" s="77"/>
      <c r="Z137" s="68"/>
      <c r="AA137" s="77"/>
      <c r="AB137" s="77"/>
      <c r="AC137" s="68"/>
      <c r="AD137" s="67"/>
      <c r="AE137" s="67"/>
      <c r="AF137" s="67"/>
      <c r="AG137" s="67"/>
      <c r="AH137" s="71"/>
      <c r="AI137" s="71"/>
      <c r="AJ137" s="71"/>
      <c r="AK137" s="104"/>
      <c r="AL137" s="77"/>
      <c r="AM137" s="77"/>
      <c r="AN137" s="77"/>
    </row>
    <row r="138" spans="1:40" x14ac:dyDescent="0.25">
      <c r="A138" s="52"/>
      <c r="B138" s="70"/>
      <c r="C138" s="52"/>
      <c r="D138" s="66"/>
      <c r="E138" s="66"/>
      <c r="F138" s="66"/>
      <c r="G138" s="66"/>
      <c r="H138" s="68"/>
      <c r="I138" s="52"/>
      <c r="J138" s="68"/>
      <c r="K138" s="68"/>
      <c r="L138" s="68"/>
      <c r="M138" s="67"/>
      <c r="N138" s="68"/>
      <c r="O138" s="68"/>
      <c r="P138" s="68"/>
      <c r="Q138" s="68"/>
      <c r="R138" s="68"/>
      <c r="S138" s="11"/>
      <c r="T138" s="104"/>
      <c r="U138" s="104"/>
      <c r="V138" s="67"/>
      <c r="W138" s="77"/>
      <c r="X138" s="77"/>
      <c r="Y138" s="77"/>
      <c r="Z138" s="68"/>
      <c r="AA138" s="77"/>
      <c r="AB138" s="77"/>
      <c r="AC138" s="68"/>
      <c r="AD138" s="67"/>
      <c r="AE138" s="67"/>
      <c r="AF138" s="67"/>
      <c r="AG138" s="67"/>
      <c r="AH138" s="71"/>
      <c r="AI138" s="71"/>
      <c r="AJ138" s="71"/>
      <c r="AK138" s="104"/>
      <c r="AL138" s="77"/>
      <c r="AM138" s="77"/>
      <c r="AN138" s="77"/>
    </row>
    <row r="139" spans="1:40" x14ac:dyDescent="0.25">
      <c r="A139" s="52"/>
      <c r="B139" s="70"/>
      <c r="C139" s="52"/>
      <c r="D139" s="66"/>
      <c r="E139" s="66"/>
      <c r="F139" s="66"/>
      <c r="G139" s="66"/>
      <c r="H139" s="68"/>
      <c r="I139" s="52"/>
      <c r="J139" s="68"/>
      <c r="K139" s="68"/>
      <c r="L139" s="68"/>
      <c r="M139" s="67"/>
      <c r="N139" s="68"/>
      <c r="O139" s="68"/>
      <c r="P139" s="68"/>
      <c r="Q139" s="68"/>
      <c r="R139" s="68"/>
      <c r="S139" s="11"/>
      <c r="T139" s="104"/>
      <c r="U139" s="104"/>
      <c r="V139" s="67"/>
      <c r="W139" s="77"/>
      <c r="X139" s="77"/>
      <c r="Y139" s="77"/>
      <c r="Z139" s="68"/>
      <c r="AA139" s="77"/>
      <c r="AB139" s="77"/>
      <c r="AC139" s="68"/>
      <c r="AD139" s="67"/>
      <c r="AE139" s="67"/>
      <c r="AF139" s="67"/>
      <c r="AG139" s="67"/>
      <c r="AH139" s="71"/>
      <c r="AI139" s="71"/>
      <c r="AJ139" s="71"/>
      <c r="AK139" s="104"/>
      <c r="AL139" s="77"/>
      <c r="AM139" s="77"/>
      <c r="AN139" s="77"/>
    </row>
    <row r="140" spans="1:40" x14ac:dyDescent="0.25">
      <c r="A140" s="52"/>
      <c r="B140" s="70"/>
      <c r="C140" s="52"/>
      <c r="D140" s="66"/>
      <c r="E140" s="66"/>
      <c r="F140" s="66"/>
      <c r="G140" s="66"/>
      <c r="H140" s="68"/>
      <c r="I140" s="52"/>
      <c r="J140" s="68"/>
      <c r="K140" s="68"/>
      <c r="L140" s="68"/>
      <c r="M140" s="67"/>
      <c r="N140" s="68"/>
      <c r="O140" s="68"/>
      <c r="P140" s="68"/>
      <c r="Q140" s="68"/>
      <c r="R140" s="68"/>
      <c r="S140" s="11"/>
      <c r="T140" s="104"/>
      <c r="U140" s="104"/>
      <c r="V140" s="67"/>
      <c r="W140" s="77"/>
      <c r="X140" s="77"/>
      <c r="Y140" s="77"/>
      <c r="Z140" s="68"/>
      <c r="AA140" s="77"/>
      <c r="AB140" s="77"/>
      <c r="AC140" s="68"/>
      <c r="AD140" s="67"/>
      <c r="AE140" s="67"/>
      <c r="AF140" s="67"/>
      <c r="AG140" s="67"/>
      <c r="AH140" s="71"/>
      <c r="AI140" s="71"/>
      <c r="AJ140" s="71"/>
      <c r="AK140" s="104"/>
      <c r="AL140" s="77"/>
      <c r="AM140" s="77"/>
      <c r="AN140" s="77"/>
    </row>
  </sheetData>
  <sheetProtection algorithmName="SHA-512" hashValue="qW5U26jbjPigKuFevqbQFsWl+5QX1ihMDGq13mFSVOPWTWF/fGWbXxfTFuXXCNfFtDvzmA3+Q+a2vMA3M7KBGg==" saltValue="v0hvnKGNUJKMcEkTlku5MQ==" spinCount="100000" sheet="1" sort="0" autoFilter="0"/>
  <autoFilter ref="A11:AJ26" xr:uid="{00000000-0009-0000-0000-000002000000}"/>
  <dataConsolidate/>
  <mergeCells count="4">
    <mergeCell ref="B1:C1"/>
    <mergeCell ref="N1:O1"/>
    <mergeCell ref="B2:C2"/>
    <mergeCell ref="M2:O2"/>
  </mergeCells>
  <conditionalFormatting sqref="AA24:AA140 X12:Z23 B12:R140 AD12:AJ140 V12:V140 S12:S13 AB12:AC23 AL12:AN140 AK12:AK21 AK25:AK140">
    <cfRule type="expression" priority="55" stopIfTrue="1">
      <formula>B12&lt;&gt;""</formula>
    </cfRule>
    <cfRule type="expression" dxfId="178" priority="56">
      <formula>$B12&lt;&gt;""</formula>
    </cfRule>
  </conditionalFormatting>
  <conditionalFormatting sqref="W24:W140">
    <cfRule type="expression" priority="53" stopIfTrue="1">
      <formula>W24&lt;&gt;""</formula>
    </cfRule>
    <cfRule type="expression" dxfId="177" priority="54">
      <formula>$B24&lt;&gt;""</formula>
    </cfRule>
  </conditionalFormatting>
  <conditionalFormatting sqref="X24:X140">
    <cfRule type="expression" priority="51" stopIfTrue="1">
      <formula>X24&lt;&gt;""</formula>
    </cfRule>
    <cfRule type="expression" dxfId="176" priority="52">
      <formula>$B24&lt;&gt;""</formula>
    </cfRule>
  </conditionalFormatting>
  <conditionalFormatting sqref="Y24:Z140">
    <cfRule type="expression" priority="49" stopIfTrue="1">
      <formula>Y24&lt;&gt;""</formula>
    </cfRule>
    <cfRule type="expression" dxfId="175" priority="50">
      <formula>$B24&lt;&gt;""</formula>
    </cfRule>
  </conditionalFormatting>
  <conditionalFormatting sqref="Z24:Z140">
    <cfRule type="expression" priority="47" stopIfTrue="1">
      <formula>Z24&lt;&gt;""</formula>
    </cfRule>
    <cfRule type="expression" dxfId="174" priority="48">
      <formula>$B24&lt;&gt;""</formula>
    </cfRule>
  </conditionalFormatting>
  <conditionalFormatting sqref="AB24:AC140">
    <cfRule type="expression" priority="45" stopIfTrue="1">
      <formula>AB24&lt;&gt;""</formula>
    </cfRule>
    <cfRule type="expression" dxfId="173" priority="46">
      <formula>$B24&lt;&gt;""</formula>
    </cfRule>
  </conditionalFormatting>
  <conditionalFormatting sqref="AC24:AC140">
    <cfRule type="expression" priority="43" stopIfTrue="1">
      <formula>AC24&lt;&gt;""</formula>
    </cfRule>
    <cfRule type="expression" dxfId="172" priority="44">
      <formula>$B24&lt;&gt;""</formula>
    </cfRule>
  </conditionalFormatting>
  <conditionalFormatting sqref="C4">
    <cfRule type="expression" dxfId="171" priority="42">
      <formula>COUNTA(C4)=0</formula>
    </cfRule>
  </conditionalFormatting>
  <conditionalFormatting sqref="C5">
    <cfRule type="expression" dxfId="170" priority="41">
      <formula>COUNTA(C5)=0</formula>
    </cfRule>
  </conditionalFormatting>
  <conditionalFormatting sqref="C6:C7">
    <cfRule type="expression" dxfId="169" priority="40">
      <formula>COUNTA(C6)=0</formula>
    </cfRule>
  </conditionalFormatting>
  <conditionalFormatting sqref="C8">
    <cfRule type="expression" dxfId="168" priority="39">
      <formula>COUNTA(C8)=0</formula>
    </cfRule>
  </conditionalFormatting>
  <conditionalFormatting sqref="F4">
    <cfRule type="expression" dxfId="167" priority="38">
      <formula>COUNTA(F4)=0</formula>
    </cfRule>
  </conditionalFormatting>
  <conditionalFormatting sqref="N8">
    <cfRule type="expression" priority="36" stopIfTrue="1">
      <formula>N8&lt;&gt;""</formula>
    </cfRule>
    <cfRule type="expression" dxfId="166" priority="37">
      <formula>#REF!&lt;&gt;""</formula>
    </cfRule>
  </conditionalFormatting>
  <conditionalFormatting sqref="AA12:AA23 V12:V23 AN12:AN140">
    <cfRule type="expression" priority="34" stopIfTrue="1">
      <formula>V12&lt;&gt;""</formula>
    </cfRule>
    <cfRule type="expression" dxfId="165" priority="35">
      <formula>$B12&lt;&gt;""</formula>
    </cfRule>
  </conditionalFormatting>
  <conditionalFormatting sqref="W12:W23">
    <cfRule type="expression" priority="32" stopIfTrue="1">
      <formula>W12&lt;&gt;""</formula>
    </cfRule>
    <cfRule type="expression" dxfId="164" priority="33">
      <formula>$B12&lt;&gt;""</formula>
    </cfRule>
  </conditionalFormatting>
  <conditionalFormatting sqref="AL24:AN140">
    <cfRule type="expression" priority="30" stopIfTrue="1">
      <formula>AL24&lt;&gt;""</formula>
    </cfRule>
    <cfRule type="expression" dxfId="163" priority="31">
      <formula>$B24&lt;&gt;""</formula>
    </cfRule>
  </conditionalFormatting>
  <conditionalFormatting sqref="AM24:AN140">
    <cfRule type="expression" priority="28" stopIfTrue="1">
      <formula>AM24&lt;&gt;""</formula>
    </cfRule>
    <cfRule type="expression" dxfId="162" priority="29">
      <formula>$B24&lt;&gt;""</formula>
    </cfRule>
  </conditionalFormatting>
  <conditionalFormatting sqref="Z12:Z23">
    <cfRule type="expression" priority="26" stopIfTrue="1">
      <formula>Z12&lt;&gt;""</formula>
    </cfRule>
    <cfRule type="expression" dxfId="161" priority="27">
      <formula>$B12&lt;&gt;""</formula>
    </cfRule>
  </conditionalFormatting>
  <conditionalFormatting sqref="AN24:AN140">
    <cfRule type="expression" priority="24" stopIfTrue="1">
      <formula>AN24&lt;&gt;""</formula>
    </cfRule>
    <cfRule type="expression" dxfId="160" priority="25">
      <formula>$B24&lt;&gt;""</formula>
    </cfRule>
  </conditionalFormatting>
  <conditionalFormatting sqref="AC12:AC23">
    <cfRule type="expression" priority="22" stopIfTrue="1">
      <formula>AC12&lt;&gt;""</formula>
    </cfRule>
    <cfRule type="expression" dxfId="159" priority="23">
      <formula>$B12&lt;&gt;""</formula>
    </cfRule>
  </conditionalFormatting>
  <conditionalFormatting sqref="N4:N7">
    <cfRule type="expression" priority="57" stopIfTrue="1">
      <formula>N4&lt;&gt;""</formula>
    </cfRule>
    <cfRule type="expression" dxfId="158" priority="58">
      <formula>M4&lt;&gt;""</formula>
    </cfRule>
  </conditionalFormatting>
  <conditionalFormatting sqref="S14:S140 AC14:AC140">
    <cfRule type="expression" priority="20" stopIfTrue="1">
      <formula>S14&lt;&gt;""</formula>
    </cfRule>
    <cfRule type="expression" dxfId="157" priority="21">
      <formula>$B14&lt;&gt;""</formula>
    </cfRule>
  </conditionalFormatting>
  <conditionalFormatting sqref="M12:M140">
    <cfRule type="expression" dxfId="156" priority="19">
      <formula>AND(M12="N/A",L12&gt;0)</formula>
    </cfRule>
  </conditionalFormatting>
  <conditionalFormatting sqref="B12:B140">
    <cfRule type="duplicateValues" dxfId="155" priority="18"/>
  </conditionalFormatting>
  <conditionalFormatting sqref="C12:C140">
    <cfRule type="duplicateValues" dxfId="154" priority="17"/>
  </conditionalFormatting>
  <conditionalFormatting sqref="H12:H140">
    <cfRule type="expression" dxfId="153" priority="16">
      <formula>AND(H12=0,I12="Homeless")</formula>
    </cfRule>
  </conditionalFormatting>
  <conditionalFormatting sqref="J12:J140">
    <cfRule type="expression" dxfId="152" priority="15">
      <formula>AND(J12=0,I12="Jail/Prison")</formula>
    </cfRule>
  </conditionalFormatting>
  <conditionalFormatting sqref="P12:P140">
    <cfRule type="expression" dxfId="151" priority="14">
      <formula>AND(P12=0,I12="SUD-Inpatient Treatment")</formula>
    </cfRule>
  </conditionalFormatting>
  <conditionalFormatting sqref="Q12:Q140">
    <cfRule type="expression" dxfId="150" priority="13">
      <formula>AND(Q12=0,I12="SUD-Residential")</formula>
    </cfRule>
  </conditionalFormatting>
  <conditionalFormatting sqref="T12:U23">
    <cfRule type="expression" priority="11" stopIfTrue="1">
      <formula>T12&lt;&gt;""</formula>
    </cfRule>
    <cfRule type="expression" dxfId="149" priority="12">
      <formula>$B12&lt;&gt;""</formula>
    </cfRule>
  </conditionalFormatting>
  <conditionalFormatting sqref="T24:T140">
    <cfRule type="expression" priority="9" stopIfTrue="1">
      <formula>T24&lt;&gt;""</formula>
    </cfRule>
    <cfRule type="expression" dxfId="148" priority="10">
      <formula>$B24&lt;&gt;""</formula>
    </cfRule>
  </conditionalFormatting>
  <conditionalFormatting sqref="U24:U140">
    <cfRule type="expression" priority="7" stopIfTrue="1">
      <formula>U24&lt;&gt;""</formula>
    </cfRule>
    <cfRule type="expression" dxfId="147" priority="8">
      <formula>$B24&lt;&gt;""</formula>
    </cfRule>
  </conditionalFormatting>
  <conditionalFormatting sqref="AK25:AK140">
    <cfRule type="expression" priority="1" stopIfTrue="1">
      <formula>AK25&lt;&gt;""</formula>
    </cfRule>
    <cfRule type="expression" dxfId="146" priority="2">
      <formula>$B25&lt;&gt;""</formula>
    </cfRule>
  </conditionalFormatting>
  <conditionalFormatting sqref="AK23:AK24">
    <cfRule type="expression" priority="184" stopIfTrue="1">
      <formula>AK23&lt;&gt;""</formula>
    </cfRule>
    <cfRule type="expression" dxfId="145" priority="185">
      <formula>$B22&lt;&gt;""</formula>
    </cfRule>
  </conditionalFormatting>
  <dataValidations count="9">
    <dataValidation type="whole" allowBlank="1" showInputMessage="1" showErrorMessage="1" sqref="Z12:Z140 AC12:AC140" xr:uid="{C88FA3E4-F55B-41C8-9BE0-9244058F9215}">
      <formula1>0</formula1>
      <formula2>31</formula2>
    </dataValidation>
    <dataValidation type="list" allowBlank="1" showInputMessage="1" showErrorMessage="1" error="Please use Drop-down selection" sqref="V12:V140" xr:uid="{4225FD10-D350-4D39-8830-0B98B7D90F1F}">
      <formula1>"Employed,Seeking Employment,Enrolled in School,N/A"</formula1>
    </dataValidation>
    <dataValidation type="list" allowBlank="1" showInputMessage="1" showErrorMessage="1" error="Please enter number between 1 and 31" sqref="V12:V140" xr:uid="{E9CCA6DB-6BD3-495A-AA87-832386A5863B}">
      <formula1>"Employed,Seeking Employment,Enrolled in School,Unemployed (Not Seeking)"</formula1>
    </dataValidation>
    <dataValidation type="list" allowBlank="1" showInputMessage="1" showErrorMessage="1" error="Please use Drop-down selection" sqref="AC12:AG140 S12:S140" xr:uid="{B2CCCF17-B518-4682-B34C-25ED83E301A1}">
      <formula1>"Yes,No"</formula1>
    </dataValidation>
    <dataValidation type="list" allowBlank="1" showInputMessage="1" showErrorMessage="1" error="Please select from drop down_x000a_" sqref="I12:I126" xr:uid="{E513D826-D37C-40ED-B0C3-02B709B6ABED}">
      <formula1>"Transitional Housing,Psychiatric Hospital,SUD-Residential,SUD-Inpatient Treatment,Medical Hospital,Nursing Facility,With Relatives/Friends,Permanent Supportive Housing (PSH),Independent Living,Group Home,Unsupported Boarding,Jail/Prison,Homeless"</formula1>
    </dataValidation>
    <dataValidation type="list" allowBlank="1" showInputMessage="1" showErrorMessage="1" sqref="AO12:AO140" xr:uid="{2E3D34CA-38F0-4549-A6AC-E52352B2DA40}">
      <formula1>"Yes,No"</formula1>
    </dataValidation>
    <dataValidation type="list" allowBlank="1" showInputMessage="1" showErrorMessage="1" error="Please use Drop-down selection" sqref="M12:M140" xr:uid="{0B40CCA2-68DA-4F3A-8006-17930FBD6400}">
      <formula1>"Yes,No,N/A"</formula1>
    </dataValidation>
    <dataValidation type="list" allowBlank="1" showInputMessage="1" showErrorMessage="1" error="Please select from drop down_x000a_" sqref="I127:I140" xr:uid="{040444CC-510F-407C-890A-3042050E084B}">
      <formula1>"Psychiatric Hospital,SUD-Residential,SUD-Inpatient Treatment,Medical Hospital,Nursing Facility,With Relatives/Friends,Permanent Supportive Housing (PSH),Independent Living (own home),Group Home,Jail/Prison,Homeless"</formula1>
    </dataValidation>
    <dataValidation type="whole" allowBlank="1" showInputMessage="1" showErrorMessage="1" error="Please enter number between 1 and 31" sqref="H12:H140 J12:L140 N12:R140" xr:uid="{1D1B00C3-BBCA-40D5-B639-15549F40F458}">
      <formula1>0</formula1>
      <formula2>31</formula2>
    </dataValidation>
  </dataValidations>
  <pageMargins left="0.25" right="0.25" top="0.75" bottom="0.75" header="0.3" footer="0.3"/>
  <pageSetup paperSize="5"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E55B7-ABFA-4204-9A8D-D19FA3A82BD9}">
  <sheetPr>
    <pageSetUpPr autoPageBreaks="0"/>
  </sheetPr>
  <dimension ref="A1:AU140"/>
  <sheetViews>
    <sheetView topLeftCell="A3" zoomScale="90" zoomScaleNormal="90" workbookViewId="0">
      <selection activeCell="AR19" sqref="AR19:AR23"/>
    </sheetView>
  </sheetViews>
  <sheetFormatPr defaultColWidth="9.140625" defaultRowHeight="15" x14ac:dyDescent="0.25"/>
  <cols>
    <col min="1" max="1" width="8.140625" style="51" customWidth="1"/>
    <col min="2" max="2" width="22.28515625" style="51" customWidth="1"/>
    <col min="3" max="3" width="36.28515625" style="51" customWidth="1"/>
    <col min="4" max="4" width="13.28515625" style="51" customWidth="1"/>
    <col min="5" max="5" width="13.5703125" style="51" customWidth="1"/>
    <col min="6" max="6" width="22.5703125" style="51" customWidth="1"/>
    <col min="7" max="7" width="14.5703125" style="51" customWidth="1"/>
    <col min="8" max="8" width="11.140625" style="51" customWidth="1"/>
    <col min="9" max="9" width="21.42578125" style="58" customWidth="1"/>
    <col min="10" max="10" width="14.140625" style="51" customWidth="1"/>
    <col min="11" max="11" width="16.5703125" style="51" customWidth="1"/>
    <col min="12" max="12" width="14.28515625" style="51" customWidth="1"/>
    <col min="13" max="13" width="20.42578125" style="58" customWidth="1"/>
    <col min="14" max="14" width="13.5703125" style="51" customWidth="1"/>
    <col min="15" max="15" width="13.140625" style="51" customWidth="1"/>
    <col min="16" max="16" width="11.5703125" style="51" customWidth="1"/>
    <col min="17" max="17" width="12.140625" style="51" customWidth="1"/>
    <col min="18" max="18" width="13" style="51" customWidth="1"/>
    <col min="19" max="19" width="18.5703125" customWidth="1"/>
    <col min="20" max="20" width="17.28515625" customWidth="1"/>
    <col min="21" max="21" width="21.28515625" customWidth="1"/>
    <col min="22" max="22" width="25.5703125" style="51" customWidth="1"/>
    <col min="23" max="29" width="17" style="51" customWidth="1"/>
    <col min="30" max="30" width="18.28515625" style="51" customWidth="1"/>
    <col min="31" max="31" width="18" style="58" customWidth="1"/>
    <col min="32" max="32" width="15.85546875" style="58" customWidth="1"/>
    <col min="33" max="33" width="16.140625" style="58" customWidth="1"/>
    <col min="34" max="34" width="16.28515625" style="58" customWidth="1"/>
    <col min="35" max="35" width="17.5703125" style="58" customWidth="1"/>
    <col min="36" max="36" width="18.5703125" style="58" customWidth="1"/>
    <col min="37" max="37" width="17.28515625" customWidth="1"/>
    <col min="38" max="40" width="17" style="51" customWidth="1"/>
    <col min="41" max="41" width="4" style="58" customWidth="1"/>
    <col min="42" max="42" width="3.42578125" style="51" customWidth="1"/>
    <col min="43" max="43" width="59.42578125" style="51" customWidth="1"/>
    <col min="44" max="44" width="9.140625" style="51"/>
    <col min="45" max="45" width="3.140625" style="51" customWidth="1"/>
    <col min="46" max="46" width="53.5703125" style="51" bestFit="1" customWidth="1"/>
    <col min="47" max="47" width="9.140625" style="51"/>
    <col min="48" max="48" width="3.7109375" style="51" customWidth="1"/>
    <col min="49" max="16384" width="9.140625" style="51"/>
  </cols>
  <sheetData>
    <row r="1" spans="1:47" ht="41.25" customHeight="1" x14ac:dyDescent="0.25">
      <c r="B1" s="113" t="s">
        <v>233</v>
      </c>
      <c r="C1" s="114"/>
      <c r="E1" s="57"/>
      <c r="F1" s="57"/>
      <c r="G1" s="57"/>
      <c r="H1" s="57"/>
      <c r="J1" s="57"/>
      <c r="M1" s="94"/>
      <c r="N1" s="118"/>
      <c r="O1" s="118"/>
      <c r="P1" s="58"/>
      <c r="AQ1" s="48" t="s">
        <v>61</v>
      </c>
      <c r="AR1" s="48"/>
      <c r="AS1" s="48"/>
      <c r="AT1" s="48"/>
      <c r="AU1" s="48"/>
    </row>
    <row r="2" spans="1:47" ht="40.5" customHeight="1" x14ac:dyDescent="0.35">
      <c r="A2" s="83" t="s">
        <v>63</v>
      </c>
      <c r="B2" s="115" t="s">
        <v>234</v>
      </c>
      <c r="C2" s="116"/>
      <c r="E2" s="57"/>
      <c r="F2" s="57"/>
      <c r="G2" s="57"/>
      <c r="H2" s="57"/>
      <c r="J2" s="57"/>
      <c r="M2" s="117" t="s">
        <v>190</v>
      </c>
      <c r="N2" s="117"/>
      <c r="O2" s="117"/>
      <c r="P2" s="95"/>
      <c r="AQ2" s="49" t="s">
        <v>139</v>
      </c>
      <c r="AR2" s="50" t="s">
        <v>78</v>
      </c>
      <c r="AT2" s="49" t="s">
        <v>42</v>
      </c>
      <c r="AU2" s="50" t="s">
        <v>26</v>
      </c>
    </row>
    <row r="3" spans="1:47" ht="41.25" customHeight="1" x14ac:dyDescent="0.45">
      <c r="B3" s="59"/>
      <c r="C3" s="60"/>
      <c r="J3" s="61"/>
      <c r="M3" s="91" t="s">
        <v>244</v>
      </c>
      <c r="N3" s="90" t="s">
        <v>189</v>
      </c>
      <c r="O3" s="91" t="s">
        <v>188</v>
      </c>
      <c r="P3" s="58"/>
      <c r="AQ3" s="52" t="s">
        <v>21</v>
      </c>
      <c r="AR3" s="53">
        <f>COUNTIF(H12:H140,"&gt;0")</f>
        <v>0</v>
      </c>
      <c r="AT3" s="52" t="s">
        <v>137</v>
      </c>
      <c r="AU3" s="52">
        <f>COUNTIF(I12:I140,"Group Home")</f>
        <v>0</v>
      </c>
    </row>
    <row r="4" spans="1:47" x14ac:dyDescent="0.25">
      <c r="B4" s="45" t="s">
        <v>14</v>
      </c>
      <c r="C4" s="78" t="str">
        <f>IF('ACT-IPS Reporting Totals'!C4="", "",'ACT-IPS Reporting Totals'!C4)</f>
        <v/>
      </c>
      <c r="E4" s="47" t="s">
        <v>15</v>
      </c>
      <c r="F4" s="78" t="str">
        <f>IF('ACT-IPS Reporting Totals'!F4="", "",'ACT-IPS Reporting Totals'!F4)</f>
        <v/>
      </c>
      <c r="J4" s="63"/>
      <c r="M4" s="92" t="str">
        <f>IF('ACT-IPS Reporting Totals'!M4="", "",'ACT-IPS Reporting Totals'!M4)</f>
        <v/>
      </c>
      <c r="N4" s="67" t="str">
        <f>IF('ACT-IPS Reporting Totals'!N4="", "",'ACT-IPS Reporting Totals'!N4)</f>
        <v/>
      </c>
      <c r="O4" s="67" t="str">
        <f>IF(N4="","",N4/4)</f>
        <v/>
      </c>
      <c r="P4" s="58"/>
      <c r="AQ4" s="52" t="s">
        <v>22</v>
      </c>
      <c r="AR4" s="53">
        <f>COUNTIF(J12:J140,"&gt;0")</f>
        <v>0</v>
      </c>
      <c r="AT4" s="52" t="s">
        <v>53</v>
      </c>
      <c r="AU4" s="52">
        <f>COUNTIF(I12:I140,"Psychiatric Hospital")</f>
        <v>0</v>
      </c>
    </row>
    <row r="5" spans="1:47" x14ac:dyDescent="0.25">
      <c r="B5" s="45" t="s">
        <v>13</v>
      </c>
      <c r="C5" s="78" t="str">
        <f>IF('ACT-IPS Reporting Totals'!C5="", "",'ACT-IPS Reporting Totals'!C5)</f>
        <v/>
      </c>
      <c r="E5" s="62" t="s">
        <v>135</v>
      </c>
      <c r="M5" s="92" t="str">
        <f>IF('ACT-IPS Reporting Totals'!M5="", "",'ACT-IPS Reporting Totals'!M5)</f>
        <v/>
      </c>
      <c r="N5" s="67" t="str">
        <f>IF('ACT-IPS Reporting Totals'!N5="", "",'ACT-IPS Reporting Totals'!N5)</f>
        <v/>
      </c>
      <c r="O5" s="67" t="str">
        <f t="shared" ref="O5:O8" si="0">IF(N5="","",N5/4)</f>
        <v/>
      </c>
      <c r="AQ5" s="54" t="s">
        <v>4</v>
      </c>
      <c r="AR5" s="53">
        <f>COUNTIF(L12:L140,"&gt;0")</f>
        <v>0</v>
      </c>
      <c r="AT5" s="52" t="s">
        <v>43</v>
      </c>
      <c r="AU5" s="52">
        <f>COUNTIF(I12:I140,"SUD-Residential")</f>
        <v>0</v>
      </c>
    </row>
    <row r="6" spans="1:47" x14ac:dyDescent="0.25">
      <c r="B6" s="45" t="s">
        <v>0</v>
      </c>
      <c r="C6" s="82" t="str">
        <f>IF('ACT-IPS Reporting Totals'!C6="", "",'ACT-IPS Reporting Totals'!C6)</f>
        <v/>
      </c>
      <c r="D6" s="80"/>
      <c r="J6" s="64"/>
      <c r="M6" s="92" t="str">
        <f>IF('ACT-IPS Reporting Totals'!M6="", "",'ACT-IPS Reporting Totals'!M6)</f>
        <v/>
      </c>
      <c r="N6" s="67" t="str">
        <f>IF('ACT-IPS Reporting Totals'!N6="", "",'ACT-IPS Reporting Totals'!N6)</f>
        <v/>
      </c>
      <c r="O6" s="67" t="str">
        <f t="shared" si="0"/>
        <v/>
      </c>
      <c r="AQ6" s="54" t="s">
        <v>9</v>
      </c>
      <c r="AR6" s="53">
        <f>COUNTIF(N12:N140,"&gt;0")</f>
        <v>0</v>
      </c>
      <c r="AT6" s="52" t="s">
        <v>44</v>
      </c>
      <c r="AU6" s="52">
        <f>COUNTIF(I12:I140,"SUD-Inpatient Treatment")</f>
        <v>0</v>
      </c>
    </row>
    <row r="7" spans="1:47" x14ac:dyDescent="0.25">
      <c r="B7" s="88" t="s">
        <v>245</v>
      </c>
      <c r="C7" s="82" t="str">
        <f>IF('ACT-IPS Reporting Totals'!C7="", "",'ACT-IPS Reporting Totals'!C7)</f>
        <v/>
      </c>
      <c r="D7" s="80"/>
      <c r="J7" s="63"/>
      <c r="M7" s="92" t="str">
        <f>IF('ACT-IPS Reporting Totals'!M7="", "",'ACT-IPS Reporting Totals'!M7)</f>
        <v/>
      </c>
      <c r="N7" s="67" t="str">
        <f>IF('ACT-IPS Reporting Totals'!N7="", "",'ACT-IPS Reporting Totals'!N7)</f>
        <v/>
      </c>
      <c r="O7" s="67" t="str">
        <f t="shared" si="0"/>
        <v/>
      </c>
      <c r="AF7" s="65"/>
      <c r="AQ7" s="55" t="s">
        <v>5</v>
      </c>
      <c r="AR7" s="53">
        <f>COUNTIF(P12:P140, "&gt;0")</f>
        <v>0</v>
      </c>
      <c r="AT7" s="52" t="s">
        <v>45</v>
      </c>
      <c r="AU7" s="52">
        <f>COUNTIF(I12:I140,"Medical Hospital")</f>
        <v>0</v>
      </c>
    </row>
    <row r="8" spans="1:47" x14ac:dyDescent="0.25">
      <c r="B8" s="46" t="s">
        <v>1</v>
      </c>
      <c r="C8" s="79" t="str">
        <f>IF('ACT-IPS Reporting Totals'!C8="", "",'ACT-IPS Reporting Totals'!C8)</f>
        <v/>
      </c>
      <c r="E8" s="47" t="s">
        <v>17</v>
      </c>
      <c r="J8" s="63"/>
      <c r="M8" s="67" t="str">
        <f>IF('ACT-IPS Reporting Totals'!M8="", "",'ACT-IPS Reporting Totals'!M8)</f>
        <v/>
      </c>
      <c r="N8" s="52" t="str">
        <f>IF('ACT-IPS Reporting Totals'!N8="", "",'ACT-IPS Reporting Totals'!N8)</f>
        <v/>
      </c>
      <c r="O8" s="52" t="str">
        <f t="shared" si="0"/>
        <v/>
      </c>
      <c r="AQ8" s="52" t="s">
        <v>6</v>
      </c>
      <c r="AR8" s="53">
        <f>COUNTIF(Q12:Q140,"&gt;0")</f>
        <v>0</v>
      </c>
      <c r="AT8" s="52" t="s">
        <v>136</v>
      </c>
      <c r="AU8" s="52">
        <f>COUNTIF(I12:I140,"Nursing Facility")</f>
        <v>0</v>
      </c>
    </row>
    <row r="9" spans="1:47" x14ac:dyDescent="0.25">
      <c r="B9" s="89" t="s">
        <v>2</v>
      </c>
      <c r="C9" s="93" t="str">
        <f>IF('ACT-IPS Reporting Totals'!C9="", "",'ACT-IPS Reporting Totals'!C9)</f>
        <v/>
      </c>
      <c r="D9" s="58"/>
      <c r="E9" s="62" t="s">
        <v>167</v>
      </c>
      <c r="AQ9" s="52" t="s">
        <v>7</v>
      </c>
      <c r="AR9" s="53">
        <f>COUNTIF(R12:R140,"&gt;0")</f>
        <v>0</v>
      </c>
      <c r="AT9" s="52" t="s">
        <v>47</v>
      </c>
      <c r="AU9" s="52">
        <f>COUNTIF(I12:I140,"With relatives/friends")</f>
        <v>0</v>
      </c>
    </row>
    <row r="10" spans="1:47" x14ac:dyDescent="0.25">
      <c r="B10" s="58"/>
      <c r="D10" s="58"/>
      <c r="AQ10" s="52" t="s">
        <v>8</v>
      </c>
      <c r="AR10" s="53">
        <f>COUNTIF(K12:K140,"&gt;0")</f>
        <v>0</v>
      </c>
      <c r="AT10" s="52" t="s">
        <v>48</v>
      </c>
      <c r="AU10" s="52">
        <f>COUNTIF(I12:I140,"Permanent Supportive Housing (PSH)")</f>
        <v>0</v>
      </c>
    </row>
    <row r="11" spans="1:47" ht="154.5" customHeight="1" x14ac:dyDescent="0.25">
      <c r="A11" s="42" t="s">
        <v>71</v>
      </c>
      <c r="B11" s="43" t="s">
        <v>54</v>
      </c>
      <c r="C11" s="72" t="s">
        <v>55</v>
      </c>
      <c r="D11" s="73" t="s">
        <v>19</v>
      </c>
      <c r="E11" s="74" t="s">
        <v>81</v>
      </c>
      <c r="F11" s="74" t="s">
        <v>72</v>
      </c>
      <c r="G11" s="42" t="s">
        <v>73</v>
      </c>
      <c r="H11" s="76" t="s">
        <v>82</v>
      </c>
      <c r="I11" s="75" t="s">
        <v>42</v>
      </c>
      <c r="J11" s="76" t="s">
        <v>83</v>
      </c>
      <c r="K11" s="76" t="s">
        <v>90</v>
      </c>
      <c r="L11" s="76" t="s">
        <v>84</v>
      </c>
      <c r="M11" s="75" t="s">
        <v>75</v>
      </c>
      <c r="N11" s="76" t="s">
        <v>85</v>
      </c>
      <c r="O11" s="76" t="s">
        <v>91</v>
      </c>
      <c r="P11" s="76" t="s">
        <v>86</v>
      </c>
      <c r="Q11" s="76" t="s">
        <v>87</v>
      </c>
      <c r="R11" s="76" t="s">
        <v>88</v>
      </c>
      <c r="S11" s="96" t="s">
        <v>246</v>
      </c>
      <c r="T11" s="103" t="s">
        <v>262</v>
      </c>
      <c r="U11" s="103" t="s">
        <v>264</v>
      </c>
      <c r="V11" s="44" t="s">
        <v>177</v>
      </c>
      <c r="W11" s="44" t="s">
        <v>175</v>
      </c>
      <c r="X11" s="44" t="s">
        <v>191</v>
      </c>
      <c r="Y11" s="44" t="s">
        <v>192</v>
      </c>
      <c r="Z11" s="44" t="s">
        <v>176</v>
      </c>
      <c r="AA11" s="44" t="s">
        <v>182</v>
      </c>
      <c r="AB11" s="44" t="s">
        <v>193</v>
      </c>
      <c r="AC11" s="44" t="s">
        <v>183</v>
      </c>
      <c r="AD11" s="75" t="s">
        <v>89</v>
      </c>
      <c r="AE11" s="75" t="s">
        <v>74</v>
      </c>
      <c r="AF11" s="75" t="s">
        <v>76</v>
      </c>
      <c r="AG11" s="75" t="s">
        <v>77</v>
      </c>
      <c r="AH11" s="75" t="s">
        <v>169</v>
      </c>
      <c r="AI11" s="75" t="s">
        <v>171</v>
      </c>
      <c r="AJ11" s="75" t="s">
        <v>170</v>
      </c>
      <c r="AK11" s="103" t="s">
        <v>263</v>
      </c>
      <c r="AL11" s="44" t="s">
        <v>196</v>
      </c>
      <c r="AM11" s="44" t="s">
        <v>195</v>
      </c>
      <c r="AN11" s="44" t="s">
        <v>194</v>
      </c>
      <c r="AQ11" s="52" t="s">
        <v>79</v>
      </c>
      <c r="AR11" s="53">
        <f>COUNTIF(O12:O140,"&gt;0")</f>
        <v>0</v>
      </c>
      <c r="AT11" s="52" t="s">
        <v>143</v>
      </c>
      <c r="AU11" s="52">
        <f>COUNTIF(I12:I140,"Independent Living")</f>
        <v>0</v>
      </c>
    </row>
    <row r="12" spans="1:47" x14ac:dyDescent="0.25">
      <c r="A12" s="52" t="str" cm="1">
        <f t="array" ref="A12">IFERROR(_xlfn.LET(_xlpm.f,_xlfn._xlws.FILTER('ACT-IPS Reporting Totals'!A12:AN140,'ACT-IPS Reporting Totals'!A12:A140=A2),IF(_xlpm.f="","",_xlpm.f)),"")</f>
        <v/>
      </c>
      <c r="B12" s="70"/>
      <c r="C12" s="52"/>
      <c r="D12" s="66"/>
      <c r="E12" s="66"/>
      <c r="F12" s="66"/>
      <c r="G12" s="66"/>
      <c r="H12" s="68"/>
      <c r="I12" s="52"/>
      <c r="J12" s="68"/>
      <c r="K12" s="68"/>
      <c r="L12" s="68"/>
      <c r="M12" s="67"/>
      <c r="N12" s="68"/>
      <c r="O12" s="68"/>
      <c r="P12" s="68"/>
      <c r="Q12" s="68"/>
      <c r="R12" s="68"/>
      <c r="S12" s="97"/>
      <c r="T12" s="104"/>
      <c r="U12" s="104"/>
      <c r="V12" s="67"/>
      <c r="W12" s="77"/>
      <c r="X12" s="77"/>
      <c r="Y12" s="77"/>
      <c r="Z12" s="68"/>
      <c r="AA12" s="77"/>
      <c r="AB12" s="77"/>
      <c r="AC12" s="68"/>
      <c r="AD12" s="67"/>
      <c r="AE12" s="67"/>
      <c r="AF12" s="67"/>
      <c r="AG12" s="67"/>
      <c r="AH12" s="71"/>
      <c r="AI12" s="71"/>
      <c r="AJ12" s="71"/>
      <c r="AK12" s="104"/>
      <c r="AL12" s="77"/>
      <c r="AM12" s="77"/>
      <c r="AN12" s="77"/>
      <c r="AQ12" s="52" t="s">
        <v>186</v>
      </c>
      <c r="AR12" s="53">
        <f>COUNTIF(S12:S140,"Yes")</f>
        <v>0</v>
      </c>
      <c r="AT12" s="52" t="s">
        <v>50</v>
      </c>
      <c r="AU12" s="52">
        <f>COUNTIF(I12:I140,"Jail/Prison")</f>
        <v>0</v>
      </c>
    </row>
    <row r="13" spans="1:47" x14ac:dyDescent="0.25">
      <c r="A13" s="52"/>
      <c r="B13" s="70"/>
      <c r="C13" s="52"/>
      <c r="D13" s="66"/>
      <c r="E13" s="66"/>
      <c r="F13" s="66"/>
      <c r="G13" s="66"/>
      <c r="H13" s="68"/>
      <c r="I13" s="52"/>
      <c r="J13" s="68"/>
      <c r="K13" s="68"/>
      <c r="L13" s="68"/>
      <c r="M13" s="67"/>
      <c r="N13" s="68"/>
      <c r="O13" s="68"/>
      <c r="P13" s="68"/>
      <c r="Q13" s="68"/>
      <c r="R13" s="68"/>
      <c r="S13" s="97"/>
      <c r="T13" s="104"/>
      <c r="U13" s="104"/>
      <c r="V13" s="67"/>
      <c r="W13" s="77"/>
      <c r="X13" s="77"/>
      <c r="Y13" s="77"/>
      <c r="Z13" s="68"/>
      <c r="AA13" s="77"/>
      <c r="AB13" s="77"/>
      <c r="AC13" s="68"/>
      <c r="AD13" s="67"/>
      <c r="AE13" s="67"/>
      <c r="AF13" s="67"/>
      <c r="AG13" s="67"/>
      <c r="AH13" s="71"/>
      <c r="AI13" s="71"/>
      <c r="AJ13" s="71"/>
      <c r="AK13" s="104"/>
      <c r="AL13" s="77"/>
      <c r="AM13" s="77"/>
      <c r="AN13" s="77"/>
      <c r="AQ13" s="54" t="s">
        <v>138</v>
      </c>
      <c r="AR13" s="53">
        <f>COUNTIF(AD12:AD140, "Yes")</f>
        <v>0</v>
      </c>
      <c r="AT13" s="52" t="s">
        <v>51</v>
      </c>
      <c r="AU13" s="52">
        <f>COUNTIF(I12:I140,"Homeless")</f>
        <v>0</v>
      </c>
    </row>
    <row r="14" spans="1:47" x14ac:dyDescent="0.25">
      <c r="A14" s="52"/>
      <c r="B14" s="70"/>
      <c r="C14" s="52"/>
      <c r="D14" s="66"/>
      <c r="E14" s="66"/>
      <c r="F14" s="66"/>
      <c r="G14" s="66"/>
      <c r="H14" s="68"/>
      <c r="I14" s="52"/>
      <c r="J14" s="68"/>
      <c r="K14" s="68"/>
      <c r="L14" s="68"/>
      <c r="M14" s="67"/>
      <c r="N14" s="68"/>
      <c r="O14" s="68"/>
      <c r="P14" s="68"/>
      <c r="Q14" s="68"/>
      <c r="R14" s="68"/>
      <c r="S14" s="11"/>
      <c r="T14" s="104"/>
      <c r="U14" s="104"/>
      <c r="V14" s="67"/>
      <c r="W14" s="77"/>
      <c r="X14" s="77"/>
      <c r="Y14" s="77"/>
      <c r="Z14" s="68"/>
      <c r="AA14" s="77"/>
      <c r="AB14" s="77"/>
      <c r="AC14" s="68"/>
      <c r="AD14" s="67"/>
      <c r="AE14" s="67"/>
      <c r="AF14" s="67"/>
      <c r="AG14" s="67"/>
      <c r="AH14" s="71"/>
      <c r="AI14" s="71"/>
      <c r="AJ14" s="71"/>
      <c r="AK14" s="104"/>
      <c r="AL14" s="77"/>
      <c r="AM14" s="77"/>
      <c r="AN14" s="77"/>
      <c r="AQ14" s="52" t="s">
        <v>80</v>
      </c>
      <c r="AR14" s="53">
        <f>COUNTIF(AC12:AC140,"&gt;0")</f>
        <v>0</v>
      </c>
      <c r="AT14" s="52" t="s">
        <v>141</v>
      </c>
      <c r="AU14" s="52">
        <f>COUNTIF(I12:I140,"Transitional Housing")</f>
        <v>0</v>
      </c>
    </row>
    <row r="15" spans="1:47" x14ac:dyDescent="0.25">
      <c r="A15" s="52"/>
      <c r="B15" s="70"/>
      <c r="C15" s="52"/>
      <c r="D15" s="66"/>
      <c r="E15" s="66"/>
      <c r="F15" s="66"/>
      <c r="G15" s="66"/>
      <c r="H15" s="68"/>
      <c r="I15" s="52"/>
      <c r="J15" s="68"/>
      <c r="K15" s="68"/>
      <c r="L15" s="68"/>
      <c r="M15" s="67"/>
      <c r="N15" s="68"/>
      <c r="O15" s="68"/>
      <c r="P15" s="68"/>
      <c r="Q15" s="68"/>
      <c r="R15" s="68"/>
      <c r="S15" s="11"/>
      <c r="T15" s="104"/>
      <c r="U15" s="104"/>
      <c r="V15" s="67"/>
      <c r="W15" s="77"/>
      <c r="X15" s="77"/>
      <c r="Y15" s="77"/>
      <c r="Z15" s="68"/>
      <c r="AA15" s="77"/>
      <c r="AB15" s="77"/>
      <c r="AC15" s="68"/>
      <c r="AD15" s="67"/>
      <c r="AE15" s="67"/>
      <c r="AF15" s="67"/>
      <c r="AG15" s="67"/>
      <c r="AH15" s="71"/>
      <c r="AI15" s="71"/>
      <c r="AJ15" s="71"/>
      <c r="AK15" s="104"/>
      <c r="AL15" s="77"/>
      <c r="AM15" s="77"/>
      <c r="AN15" s="77"/>
      <c r="AQ15" s="52" t="s">
        <v>140</v>
      </c>
      <c r="AR15" s="53">
        <f>COUNTIF(AH12:AH140,"&lt;6")</f>
        <v>0</v>
      </c>
      <c r="AT15" s="52" t="s">
        <v>142</v>
      </c>
      <c r="AU15" s="52">
        <f>COUNTIF(I12:I140,"Unsupported Boarding")</f>
        <v>0</v>
      </c>
    </row>
    <row r="16" spans="1:47" x14ac:dyDescent="0.25">
      <c r="A16" s="52"/>
      <c r="B16" s="70"/>
      <c r="C16" s="52"/>
      <c r="D16" s="66"/>
      <c r="E16" s="66"/>
      <c r="F16" s="66"/>
      <c r="G16" s="66"/>
      <c r="H16" s="68"/>
      <c r="I16" s="52"/>
      <c r="J16" s="68"/>
      <c r="K16" s="68"/>
      <c r="L16" s="68"/>
      <c r="M16" s="67"/>
      <c r="N16" s="68"/>
      <c r="O16" s="68"/>
      <c r="P16" s="68"/>
      <c r="Q16" s="68"/>
      <c r="R16" s="68"/>
      <c r="S16" s="11"/>
      <c r="T16" s="104"/>
      <c r="U16" s="104"/>
      <c r="V16" s="67"/>
      <c r="W16" s="77"/>
      <c r="X16" s="77"/>
      <c r="Y16" s="77"/>
      <c r="Z16" s="68"/>
      <c r="AA16" s="77"/>
      <c r="AB16" s="77"/>
      <c r="AC16" s="68"/>
      <c r="AD16" s="67"/>
      <c r="AE16" s="67"/>
      <c r="AF16" s="67"/>
      <c r="AG16" s="67"/>
      <c r="AH16" s="71"/>
      <c r="AI16" s="71"/>
      <c r="AJ16" s="71"/>
      <c r="AK16" s="104"/>
      <c r="AL16" s="77"/>
      <c r="AM16" s="77"/>
      <c r="AN16" s="77"/>
      <c r="AQ16" s="56" t="s">
        <v>26</v>
      </c>
      <c r="AR16" s="52">
        <f>SUM(AR2:AR15)</f>
        <v>0</v>
      </c>
      <c r="AT16" s="56" t="s">
        <v>26</v>
      </c>
      <c r="AU16" s="52">
        <f>SUM(AU3:AU15)</f>
        <v>0</v>
      </c>
    </row>
    <row r="17" spans="1:47" x14ac:dyDescent="0.25">
      <c r="A17" s="52"/>
      <c r="B17" s="70"/>
      <c r="C17" s="52"/>
      <c r="D17" s="66"/>
      <c r="E17" s="66"/>
      <c r="F17" s="66"/>
      <c r="G17" s="66"/>
      <c r="H17" s="68"/>
      <c r="I17" s="52"/>
      <c r="J17" s="68"/>
      <c r="K17" s="68"/>
      <c r="L17" s="68"/>
      <c r="M17" s="67"/>
      <c r="N17" s="68"/>
      <c r="O17" s="68"/>
      <c r="P17" s="68"/>
      <c r="Q17" s="68"/>
      <c r="R17" s="68"/>
      <c r="S17" s="11"/>
      <c r="T17" s="104"/>
      <c r="U17" s="104"/>
      <c r="V17" s="67"/>
      <c r="W17" s="77"/>
      <c r="X17" s="77"/>
      <c r="Y17" s="77"/>
      <c r="Z17" s="68"/>
      <c r="AA17" s="77"/>
      <c r="AB17" s="77"/>
      <c r="AC17" s="68"/>
      <c r="AD17" s="67"/>
      <c r="AE17" s="67"/>
      <c r="AF17" s="67"/>
      <c r="AG17" s="67"/>
      <c r="AH17" s="71"/>
      <c r="AI17" s="71"/>
      <c r="AJ17" s="71"/>
      <c r="AK17" s="104"/>
      <c r="AL17" s="77"/>
      <c r="AM17" s="77"/>
      <c r="AN17" s="77"/>
      <c r="AT17" s="69"/>
    </row>
    <row r="18" spans="1:47" ht="16.5" customHeight="1" x14ac:dyDescent="0.25">
      <c r="A18" s="52"/>
      <c r="B18" s="70"/>
      <c r="C18" s="52"/>
      <c r="D18" s="66"/>
      <c r="E18" s="66"/>
      <c r="F18" s="66"/>
      <c r="G18" s="66"/>
      <c r="H18" s="68"/>
      <c r="I18" s="52"/>
      <c r="J18" s="68"/>
      <c r="K18" s="68"/>
      <c r="L18" s="68"/>
      <c r="M18" s="67"/>
      <c r="N18" s="68"/>
      <c r="O18" s="68"/>
      <c r="P18" s="68"/>
      <c r="Q18" s="68"/>
      <c r="R18" s="68"/>
      <c r="S18" s="11"/>
      <c r="T18" s="104"/>
      <c r="U18" s="104"/>
      <c r="V18" s="67"/>
      <c r="W18" s="77"/>
      <c r="X18" s="77"/>
      <c r="Y18" s="77"/>
      <c r="Z18" s="68"/>
      <c r="AA18" s="77"/>
      <c r="AB18" s="77"/>
      <c r="AC18" s="68"/>
      <c r="AD18" s="67"/>
      <c r="AE18" s="67"/>
      <c r="AF18" s="67"/>
      <c r="AG18" s="67"/>
      <c r="AH18" s="71"/>
      <c r="AI18" s="71"/>
      <c r="AJ18" s="71"/>
      <c r="AK18" s="104"/>
      <c r="AL18" s="77"/>
      <c r="AM18" s="77"/>
      <c r="AN18" s="77"/>
      <c r="AQ18" s="49" t="s">
        <v>139</v>
      </c>
      <c r="AR18" s="50" t="s">
        <v>26</v>
      </c>
      <c r="AT18" s="49" t="s">
        <v>177</v>
      </c>
      <c r="AU18" s="50" t="s">
        <v>26</v>
      </c>
    </row>
    <row r="19" spans="1:47" x14ac:dyDescent="0.25">
      <c r="A19" s="52"/>
      <c r="B19" s="70"/>
      <c r="C19" s="52"/>
      <c r="D19" s="66"/>
      <c r="E19" s="66"/>
      <c r="F19" s="66"/>
      <c r="G19" s="66"/>
      <c r="H19" s="68"/>
      <c r="I19" s="52"/>
      <c r="J19" s="68"/>
      <c r="K19" s="68"/>
      <c r="L19" s="68"/>
      <c r="M19" s="67"/>
      <c r="N19" s="68"/>
      <c r="O19" s="68"/>
      <c r="P19" s="68"/>
      <c r="Q19" s="68"/>
      <c r="R19" s="68"/>
      <c r="S19" s="11"/>
      <c r="T19" s="104"/>
      <c r="U19" s="104"/>
      <c r="V19" s="67"/>
      <c r="W19" s="77"/>
      <c r="X19" s="77"/>
      <c r="Y19" s="77"/>
      <c r="Z19" s="68"/>
      <c r="AA19" s="77"/>
      <c r="AB19" s="77"/>
      <c r="AC19" s="68"/>
      <c r="AD19" s="67"/>
      <c r="AE19" s="67"/>
      <c r="AF19" s="67"/>
      <c r="AG19" s="67"/>
      <c r="AH19" s="71"/>
      <c r="AI19" s="71"/>
      <c r="AJ19" s="71"/>
      <c r="AK19" s="104"/>
      <c r="AL19" s="77"/>
      <c r="AM19" s="77"/>
      <c r="AN19" s="77"/>
      <c r="AQ19" s="81" t="s">
        <v>290</v>
      </c>
      <c r="AR19" s="52">
        <f>COUNTIF(AK12:AK140, "No")</f>
        <v>0</v>
      </c>
      <c r="AS19" s="58"/>
      <c r="AT19" s="52" t="s">
        <v>258</v>
      </c>
      <c r="AU19" s="52">
        <f>COUNTIF($V$12:$V$140,"Competitively Employed")</f>
        <v>0</v>
      </c>
    </row>
    <row r="20" spans="1:47" x14ac:dyDescent="0.25">
      <c r="A20" s="52"/>
      <c r="B20" s="70"/>
      <c r="C20" s="52"/>
      <c r="D20" s="66"/>
      <c r="E20" s="66"/>
      <c r="F20" s="66"/>
      <c r="G20" s="66"/>
      <c r="H20" s="68"/>
      <c r="I20" s="52"/>
      <c r="J20" s="68"/>
      <c r="K20" s="68"/>
      <c r="L20" s="68"/>
      <c r="M20" s="67"/>
      <c r="N20" s="68"/>
      <c r="O20" s="68"/>
      <c r="P20" s="68"/>
      <c r="Q20" s="68"/>
      <c r="R20" s="68"/>
      <c r="S20" s="11"/>
      <c r="T20" s="104"/>
      <c r="U20" s="104"/>
      <c r="V20" s="67"/>
      <c r="W20" s="77"/>
      <c r="X20" s="77"/>
      <c r="Y20" s="77"/>
      <c r="Z20" s="68"/>
      <c r="AA20" s="77"/>
      <c r="AB20" s="77"/>
      <c r="AC20" s="68"/>
      <c r="AD20" s="67"/>
      <c r="AE20" s="67"/>
      <c r="AF20" s="67"/>
      <c r="AG20" s="67"/>
      <c r="AH20" s="71"/>
      <c r="AI20" s="71"/>
      <c r="AJ20" s="71"/>
      <c r="AK20" s="104"/>
      <c r="AL20" s="77"/>
      <c r="AM20" s="77"/>
      <c r="AN20" s="77"/>
      <c r="AQ20" s="81" t="s">
        <v>291</v>
      </c>
      <c r="AR20" s="52">
        <f>COUNTIF(AL12:AL140, "No")</f>
        <v>0</v>
      </c>
      <c r="AS20" s="58"/>
      <c r="AT20" s="52" t="s">
        <v>259</v>
      </c>
      <c r="AU20" s="52">
        <f>COUNTIF($V$12:$V$140,"Non-competitively Employed")</f>
        <v>0</v>
      </c>
    </row>
    <row r="21" spans="1:47" x14ac:dyDescent="0.25">
      <c r="A21" s="52"/>
      <c r="B21" s="70"/>
      <c r="C21" s="52"/>
      <c r="D21" s="66"/>
      <c r="E21" s="66"/>
      <c r="F21" s="66"/>
      <c r="G21" s="66"/>
      <c r="H21" s="68"/>
      <c r="I21" s="52"/>
      <c r="J21" s="68"/>
      <c r="K21" s="68"/>
      <c r="L21" s="68"/>
      <c r="M21" s="67"/>
      <c r="N21" s="68"/>
      <c r="O21" s="68"/>
      <c r="P21" s="68"/>
      <c r="Q21" s="68"/>
      <c r="R21" s="68"/>
      <c r="S21" s="11"/>
      <c r="T21" s="104"/>
      <c r="U21" s="104"/>
      <c r="V21" s="67"/>
      <c r="W21" s="77"/>
      <c r="X21" s="77"/>
      <c r="Y21" s="77"/>
      <c r="Z21" s="68"/>
      <c r="AA21" s="77"/>
      <c r="AB21" s="77"/>
      <c r="AC21" s="68"/>
      <c r="AD21" s="67"/>
      <c r="AE21" s="67"/>
      <c r="AF21" s="67"/>
      <c r="AG21" s="67"/>
      <c r="AH21" s="71"/>
      <c r="AI21" s="71"/>
      <c r="AJ21" s="71"/>
      <c r="AK21" s="104"/>
      <c r="AL21" s="77"/>
      <c r="AM21" s="77"/>
      <c r="AN21" s="77"/>
      <c r="AQ21" s="81" t="s">
        <v>292</v>
      </c>
      <c r="AR21" s="52">
        <f>COUNTIF(AM12:AM140, "No")</f>
        <v>0</v>
      </c>
      <c r="AS21" s="58"/>
      <c r="AT21" s="81" t="s">
        <v>184</v>
      </c>
      <c r="AU21" s="52">
        <f>COUNTIF($V$12:$V$140,"Seeking Employment")</f>
        <v>0</v>
      </c>
    </row>
    <row r="22" spans="1:47" x14ac:dyDescent="0.25">
      <c r="A22" s="52"/>
      <c r="B22" s="70"/>
      <c r="C22" s="52"/>
      <c r="D22" s="66"/>
      <c r="E22" s="66"/>
      <c r="F22" s="66"/>
      <c r="G22" s="66"/>
      <c r="H22" s="68"/>
      <c r="I22" s="52"/>
      <c r="J22" s="68"/>
      <c r="K22" s="68"/>
      <c r="L22" s="68"/>
      <c r="M22" s="67"/>
      <c r="N22" s="68"/>
      <c r="O22" s="68"/>
      <c r="P22" s="68"/>
      <c r="Q22" s="68"/>
      <c r="R22" s="68"/>
      <c r="S22" s="11"/>
      <c r="T22" s="104"/>
      <c r="U22" s="104"/>
      <c r="V22" s="67"/>
      <c r="W22" s="77"/>
      <c r="X22" s="77"/>
      <c r="Y22" s="77"/>
      <c r="Z22" s="68"/>
      <c r="AA22" s="77"/>
      <c r="AB22" s="77"/>
      <c r="AC22" s="68"/>
      <c r="AD22" s="67"/>
      <c r="AE22" s="67"/>
      <c r="AF22" s="67"/>
      <c r="AG22" s="67"/>
      <c r="AH22" s="71"/>
      <c r="AI22" s="71"/>
      <c r="AJ22" s="71"/>
      <c r="AL22" s="77"/>
      <c r="AM22" s="77"/>
      <c r="AN22" s="77"/>
      <c r="AQ22" s="81" t="s">
        <v>293</v>
      </c>
      <c r="AR22" s="52">
        <f>COUNTIF(AN12:AN140, "No")</f>
        <v>0</v>
      </c>
      <c r="AS22" s="58"/>
      <c r="AT22" s="81" t="s">
        <v>187</v>
      </c>
      <c r="AU22" s="52">
        <f>COUNTIF($V$12:$V$140,"Enrolled in School")</f>
        <v>0</v>
      </c>
    </row>
    <row r="23" spans="1:47" x14ac:dyDescent="0.25">
      <c r="A23" s="52"/>
      <c r="B23" s="70"/>
      <c r="C23" s="52"/>
      <c r="D23" s="66"/>
      <c r="E23" s="66"/>
      <c r="F23" s="66"/>
      <c r="G23" s="66"/>
      <c r="H23" s="68"/>
      <c r="I23" s="52"/>
      <c r="J23" s="68"/>
      <c r="K23" s="68"/>
      <c r="L23" s="68"/>
      <c r="M23" s="67"/>
      <c r="N23" s="68"/>
      <c r="O23" s="68"/>
      <c r="P23" s="68"/>
      <c r="Q23" s="68"/>
      <c r="R23" s="68"/>
      <c r="S23" s="11"/>
      <c r="T23" s="104"/>
      <c r="U23" s="104"/>
      <c r="V23" s="67"/>
      <c r="W23" s="77"/>
      <c r="X23" s="77"/>
      <c r="Y23" s="77"/>
      <c r="Z23" s="68"/>
      <c r="AA23" s="77"/>
      <c r="AB23" s="77"/>
      <c r="AC23" s="68"/>
      <c r="AD23" s="67"/>
      <c r="AE23" s="67"/>
      <c r="AF23" s="67"/>
      <c r="AG23" s="67"/>
      <c r="AH23" s="71"/>
      <c r="AI23" s="71"/>
      <c r="AJ23" s="71"/>
      <c r="AK23" s="104"/>
      <c r="AL23" s="77"/>
      <c r="AM23" s="77"/>
      <c r="AN23" s="77"/>
      <c r="AQ23" s="52" t="s">
        <v>232</v>
      </c>
      <c r="AR23" s="52">
        <f>COUNTIFS(N4:N8,"&gt;=0",O4:O8,"&lt;6")</f>
        <v>0</v>
      </c>
      <c r="AS23" s="58"/>
      <c r="AT23" s="81" t="s">
        <v>185</v>
      </c>
      <c r="AU23" s="52">
        <f>COUNTIF($V$12:$V$140,"Unemployed (Not Seeking)")</f>
        <v>0</v>
      </c>
    </row>
    <row r="24" spans="1:47" x14ac:dyDescent="0.25">
      <c r="A24" s="52"/>
      <c r="B24" s="70"/>
      <c r="C24" s="52"/>
      <c r="D24" s="66"/>
      <c r="E24" s="66"/>
      <c r="F24" s="66"/>
      <c r="G24" s="66"/>
      <c r="H24" s="68"/>
      <c r="I24" s="52"/>
      <c r="J24" s="68"/>
      <c r="K24" s="68"/>
      <c r="L24" s="68"/>
      <c r="M24" s="67"/>
      <c r="N24" s="68"/>
      <c r="O24" s="68"/>
      <c r="P24" s="68"/>
      <c r="Q24" s="68"/>
      <c r="R24" s="68"/>
      <c r="S24" s="11"/>
      <c r="T24" s="104"/>
      <c r="U24" s="104"/>
      <c r="V24" s="67"/>
      <c r="W24" s="77"/>
      <c r="X24" s="77"/>
      <c r="Y24" s="77"/>
      <c r="Z24" s="68"/>
      <c r="AA24" s="77"/>
      <c r="AB24" s="77"/>
      <c r="AC24" s="68"/>
      <c r="AD24" s="67"/>
      <c r="AE24" s="67"/>
      <c r="AF24" s="67"/>
      <c r="AG24" s="67"/>
      <c r="AH24" s="71"/>
      <c r="AI24" s="71"/>
      <c r="AJ24" s="71"/>
      <c r="AK24" s="104"/>
      <c r="AL24" s="77"/>
      <c r="AM24" s="77"/>
      <c r="AN24" s="77"/>
      <c r="AQ24" s="101" t="s">
        <v>26</v>
      </c>
      <c r="AR24" s="52">
        <f>SUM(AR19:AR23)</f>
        <v>0</v>
      </c>
      <c r="AS24" s="58"/>
      <c r="AT24" s="56" t="s">
        <v>26</v>
      </c>
      <c r="AU24" s="52">
        <f>SUM(AU19:AU23)</f>
        <v>0</v>
      </c>
    </row>
    <row r="25" spans="1:47" x14ac:dyDescent="0.25">
      <c r="A25" s="52"/>
      <c r="B25" s="70"/>
      <c r="C25" s="52"/>
      <c r="D25" s="66"/>
      <c r="E25" s="66"/>
      <c r="F25" s="66"/>
      <c r="G25" s="66"/>
      <c r="H25" s="68"/>
      <c r="I25" s="52"/>
      <c r="J25" s="68"/>
      <c r="K25" s="68"/>
      <c r="L25" s="68"/>
      <c r="M25" s="67"/>
      <c r="N25" s="68"/>
      <c r="O25" s="68"/>
      <c r="P25" s="68"/>
      <c r="Q25" s="68"/>
      <c r="R25" s="68"/>
      <c r="S25" s="11"/>
      <c r="T25" s="104"/>
      <c r="U25" s="104"/>
      <c r="V25" s="67"/>
      <c r="W25" s="77"/>
      <c r="X25" s="77"/>
      <c r="Y25" s="77"/>
      <c r="Z25" s="68"/>
      <c r="AA25" s="77"/>
      <c r="AB25" s="77"/>
      <c r="AC25" s="68"/>
      <c r="AD25" s="67"/>
      <c r="AE25" s="67"/>
      <c r="AF25" s="67"/>
      <c r="AG25" s="67"/>
      <c r="AH25" s="71"/>
      <c r="AI25" s="71"/>
      <c r="AJ25" s="71"/>
      <c r="AK25" s="104"/>
      <c r="AL25" s="77"/>
      <c r="AM25" s="77"/>
      <c r="AN25" s="77"/>
      <c r="AS25" s="58"/>
      <c r="AT25" s="58"/>
      <c r="AU25" s="58"/>
    </row>
    <row r="26" spans="1:47" x14ac:dyDescent="0.25">
      <c r="A26" s="52"/>
      <c r="B26" s="70"/>
      <c r="C26" s="52"/>
      <c r="D26" s="66"/>
      <c r="E26" s="66"/>
      <c r="F26" s="66"/>
      <c r="G26" s="66"/>
      <c r="H26" s="68"/>
      <c r="I26" s="52"/>
      <c r="J26" s="68"/>
      <c r="K26" s="68"/>
      <c r="L26" s="68"/>
      <c r="M26" s="67"/>
      <c r="N26" s="68"/>
      <c r="O26" s="68"/>
      <c r="P26" s="68"/>
      <c r="Q26" s="68"/>
      <c r="R26" s="68"/>
      <c r="S26" s="11"/>
      <c r="T26" s="104"/>
      <c r="U26" s="104"/>
      <c r="V26" s="67"/>
      <c r="W26" s="77"/>
      <c r="X26" s="77"/>
      <c r="Y26" s="77"/>
      <c r="Z26" s="68"/>
      <c r="AA26" s="77"/>
      <c r="AB26" s="77"/>
      <c r="AC26" s="68"/>
      <c r="AD26" s="67"/>
      <c r="AE26" s="67"/>
      <c r="AF26" s="67"/>
      <c r="AG26" s="67"/>
      <c r="AH26" s="71"/>
      <c r="AI26" s="71"/>
      <c r="AJ26" s="71"/>
      <c r="AK26" s="104"/>
      <c r="AL26" s="77"/>
      <c r="AM26" s="77"/>
      <c r="AN26" s="77"/>
    </row>
    <row r="27" spans="1:47" x14ac:dyDescent="0.25">
      <c r="A27" s="52"/>
      <c r="B27" s="70"/>
      <c r="C27" s="52"/>
      <c r="D27" s="66"/>
      <c r="E27" s="66"/>
      <c r="F27" s="66"/>
      <c r="G27" s="66"/>
      <c r="H27" s="68"/>
      <c r="I27" s="52"/>
      <c r="J27" s="68"/>
      <c r="K27" s="68"/>
      <c r="L27" s="68"/>
      <c r="M27" s="67"/>
      <c r="N27" s="68"/>
      <c r="O27" s="68"/>
      <c r="P27" s="68"/>
      <c r="Q27" s="68"/>
      <c r="R27" s="68"/>
      <c r="S27" s="11"/>
      <c r="T27" s="104"/>
      <c r="U27" s="104"/>
      <c r="V27" s="67"/>
      <c r="W27" s="77"/>
      <c r="X27" s="77"/>
      <c r="Y27" s="77"/>
      <c r="Z27" s="68"/>
      <c r="AA27" s="77"/>
      <c r="AB27" s="77"/>
      <c r="AC27" s="68"/>
      <c r="AD27" s="67"/>
      <c r="AE27" s="67"/>
      <c r="AF27" s="67"/>
      <c r="AG27" s="67"/>
      <c r="AH27" s="71"/>
      <c r="AI27" s="71"/>
      <c r="AJ27" s="71"/>
      <c r="AK27" s="104"/>
      <c r="AL27" s="77"/>
      <c r="AM27" s="77"/>
      <c r="AN27" s="77"/>
    </row>
    <row r="28" spans="1:47" x14ac:dyDescent="0.25">
      <c r="A28" s="52"/>
      <c r="B28" s="70"/>
      <c r="C28" s="52"/>
      <c r="D28" s="66"/>
      <c r="E28" s="66"/>
      <c r="F28" s="66"/>
      <c r="G28" s="66"/>
      <c r="H28" s="68"/>
      <c r="I28" s="52"/>
      <c r="J28" s="68"/>
      <c r="K28" s="68"/>
      <c r="L28" s="68"/>
      <c r="M28" s="67"/>
      <c r="N28" s="68"/>
      <c r="O28" s="68"/>
      <c r="P28" s="68"/>
      <c r="Q28" s="68"/>
      <c r="R28" s="68"/>
      <c r="S28" s="11"/>
      <c r="T28" s="104"/>
      <c r="U28" s="104"/>
      <c r="V28" s="67"/>
      <c r="W28" s="77"/>
      <c r="X28" s="77"/>
      <c r="Y28" s="77"/>
      <c r="Z28" s="68"/>
      <c r="AA28" s="77"/>
      <c r="AB28" s="77"/>
      <c r="AC28" s="68"/>
      <c r="AD28" s="67"/>
      <c r="AE28" s="67"/>
      <c r="AF28" s="67"/>
      <c r="AG28" s="67"/>
      <c r="AH28" s="71"/>
      <c r="AI28" s="71"/>
      <c r="AJ28" s="71"/>
      <c r="AK28" s="104"/>
      <c r="AL28" s="77"/>
      <c r="AM28" s="77"/>
      <c r="AN28" s="77"/>
    </row>
    <row r="29" spans="1:47" x14ac:dyDescent="0.25">
      <c r="A29" s="52"/>
      <c r="B29" s="70"/>
      <c r="C29" s="52"/>
      <c r="D29" s="66"/>
      <c r="E29" s="66"/>
      <c r="F29" s="66"/>
      <c r="G29" s="66"/>
      <c r="H29" s="68"/>
      <c r="I29" s="52"/>
      <c r="J29" s="68"/>
      <c r="K29" s="68"/>
      <c r="L29" s="68"/>
      <c r="M29" s="67"/>
      <c r="N29" s="68"/>
      <c r="O29" s="68"/>
      <c r="P29" s="68"/>
      <c r="Q29" s="68"/>
      <c r="R29" s="68"/>
      <c r="S29" s="11"/>
      <c r="T29" s="104"/>
      <c r="U29" s="104"/>
      <c r="V29" s="67"/>
      <c r="W29" s="77"/>
      <c r="X29" s="77"/>
      <c r="Y29" s="77"/>
      <c r="Z29" s="68"/>
      <c r="AA29" s="77"/>
      <c r="AB29" s="77"/>
      <c r="AC29" s="68"/>
      <c r="AD29" s="67"/>
      <c r="AE29" s="67"/>
      <c r="AF29" s="67"/>
      <c r="AG29" s="67"/>
      <c r="AH29" s="71"/>
      <c r="AI29" s="71"/>
      <c r="AJ29" s="71"/>
      <c r="AK29" s="104"/>
      <c r="AL29" s="77"/>
      <c r="AM29" s="77"/>
      <c r="AN29" s="77"/>
    </row>
    <row r="30" spans="1:47" x14ac:dyDescent="0.25">
      <c r="A30" s="52"/>
      <c r="B30" s="70"/>
      <c r="C30" s="52"/>
      <c r="D30" s="66"/>
      <c r="E30" s="66"/>
      <c r="F30" s="66"/>
      <c r="G30" s="66"/>
      <c r="H30" s="68"/>
      <c r="I30" s="52"/>
      <c r="J30" s="68"/>
      <c r="K30" s="68"/>
      <c r="L30" s="68"/>
      <c r="M30" s="67"/>
      <c r="N30" s="68"/>
      <c r="O30" s="68"/>
      <c r="P30" s="68"/>
      <c r="Q30" s="68"/>
      <c r="R30" s="68"/>
      <c r="S30" s="11"/>
      <c r="T30" s="104"/>
      <c r="U30" s="104"/>
      <c r="V30" s="67"/>
      <c r="W30" s="77"/>
      <c r="X30" s="77"/>
      <c r="Y30" s="77"/>
      <c r="Z30" s="68"/>
      <c r="AA30" s="77"/>
      <c r="AB30" s="77"/>
      <c r="AC30" s="68"/>
      <c r="AD30" s="67"/>
      <c r="AE30" s="67"/>
      <c r="AF30" s="67"/>
      <c r="AG30" s="67"/>
      <c r="AH30" s="71"/>
      <c r="AI30" s="71"/>
      <c r="AJ30" s="71"/>
      <c r="AK30" s="104"/>
      <c r="AL30" s="77"/>
      <c r="AM30" s="77"/>
      <c r="AN30" s="77"/>
    </row>
    <row r="31" spans="1:47" x14ac:dyDescent="0.25">
      <c r="A31" s="52"/>
      <c r="B31" s="70"/>
      <c r="C31" s="52"/>
      <c r="D31" s="66"/>
      <c r="E31" s="66"/>
      <c r="F31" s="66"/>
      <c r="G31" s="66"/>
      <c r="H31" s="68"/>
      <c r="I31" s="52"/>
      <c r="J31" s="68"/>
      <c r="K31" s="68"/>
      <c r="L31" s="68"/>
      <c r="M31" s="67"/>
      <c r="N31" s="68"/>
      <c r="O31" s="68"/>
      <c r="P31" s="68"/>
      <c r="Q31" s="68"/>
      <c r="R31" s="68"/>
      <c r="S31" s="11"/>
      <c r="T31" s="104"/>
      <c r="U31" s="104"/>
      <c r="V31" s="67"/>
      <c r="W31" s="77"/>
      <c r="X31" s="77"/>
      <c r="Y31" s="77"/>
      <c r="Z31" s="68"/>
      <c r="AA31" s="77"/>
      <c r="AB31" s="77"/>
      <c r="AC31" s="68"/>
      <c r="AD31" s="67"/>
      <c r="AE31" s="67"/>
      <c r="AF31" s="67"/>
      <c r="AG31" s="67"/>
      <c r="AH31" s="71"/>
      <c r="AI31" s="71"/>
      <c r="AJ31" s="71"/>
      <c r="AK31" s="104"/>
      <c r="AL31" s="77"/>
      <c r="AM31" s="77"/>
      <c r="AN31" s="77"/>
    </row>
    <row r="32" spans="1:47" x14ac:dyDescent="0.25">
      <c r="A32" s="52"/>
      <c r="B32" s="70"/>
      <c r="C32" s="52"/>
      <c r="D32" s="66"/>
      <c r="E32" s="66"/>
      <c r="F32" s="66"/>
      <c r="G32" s="66"/>
      <c r="H32" s="68"/>
      <c r="I32" s="52"/>
      <c r="J32" s="68"/>
      <c r="K32" s="68"/>
      <c r="L32" s="68"/>
      <c r="M32" s="67"/>
      <c r="N32" s="68"/>
      <c r="O32" s="68"/>
      <c r="P32" s="68"/>
      <c r="Q32" s="68"/>
      <c r="R32" s="68"/>
      <c r="S32" s="11"/>
      <c r="T32" s="104"/>
      <c r="U32" s="104"/>
      <c r="V32" s="67"/>
      <c r="W32" s="77"/>
      <c r="X32" s="77"/>
      <c r="Y32" s="77"/>
      <c r="Z32" s="68"/>
      <c r="AA32" s="77"/>
      <c r="AB32" s="77"/>
      <c r="AC32" s="68"/>
      <c r="AD32" s="67"/>
      <c r="AE32" s="67"/>
      <c r="AF32" s="67"/>
      <c r="AG32" s="67"/>
      <c r="AH32" s="71"/>
      <c r="AI32" s="71"/>
      <c r="AJ32" s="71"/>
      <c r="AK32" s="104"/>
      <c r="AL32" s="77"/>
      <c r="AM32" s="77"/>
      <c r="AN32" s="77"/>
    </row>
    <row r="33" spans="1:40" x14ac:dyDescent="0.25">
      <c r="A33" s="52"/>
      <c r="B33" s="70"/>
      <c r="C33" s="52"/>
      <c r="D33" s="66"/>
      <c r="E33" s="66"/>
      <c r="F33" s="66"/>
      <c r="G33" s="66"/>
      <c r="H33" s="68"/>
      <c r="I33" s="52"/>
      <c r="J33" s="68"/>
      <c r="K33" s="68"/>
      <c r="L33" s="68"/>
      <c r="M33" s="67"/>
      <c r="N33" s="68"/>
      <c r="O33" s="68"/>
      <c r="P33" s="68"/>
      <c r="Q33" s="68"/>
      <c r="R33" s="68"/>
      <c r="S33" s="11"/>
      <c r="T33" s="104"/>
      <c r="U33" s="104"/>
      <c r="V33" s="67"/>
      <c r="W33" s="77"/>
      <c r="X33" s="77"/>
      <c r="Y33" s="77"/>
      <c r="Z33" s="68"/>
      <c r="AA33" s="77"/>
      <c r="AB33" s="77"/>
      <c r="AC33" s="68"/>
      <c r="AD33" s="67"/>
      <c r="AE33" s="67"/>
      <c r="AF33" s="67"/>
      <c r="AG33" s="67"/>
      <c r="AH33" s="71"/>
      <c r="AI33" s="71"/>
      <c r="AJ33" s="71"/>
      <c r="AK33" s="104"/>
      <c r="AL33" s="77"/>
      <c r="AM33" s="77"/>
      <c r="AN33" s="77"/>
    </row>
    <row r="34" spans="1:40" x14ac:dyDescent="0.25">
      <c r="A34" s="52"/>
      <c r="B34" s="70"/>
      <c r="C34" s="52"/>
      <c r="D34" s="66"/>
      <c r="E34" s="66"/>
      <c r="F34" s="66"/>
      <c r="G34" s="66"/>
      <c r="H34" s="68"/>
      <c r="I34" s="52"/>
      <c r="J34" s="68"/>
      <c r="K34" s="68"/>
      <c r="L34" s="68"/>
      <c r="M34" s="67"/>
      <c r="N34" s="68"/>
      <c r="O34" s="68"/>
      <c r="P34" s="68"/>
      <c r="Q34" s="68"/>
      <c r="R34" s="68"/>
      <c r="S34" s="11"/>
      <c r="T34" s="104"/>
      <c r="U34" s="104"/>
      <c r="V34" s="67"/>
      <c r="W34" s="77"/>
      <c r="X34" s="77"/>
      <c r="Y34" s="77"/>
      <c r="Z34" s="68"/>
      <c r="AA34" s="77"/>
      <c r="AB34" s="77"/>
      <c r="AC34" s="68"/>
      <c r="AD34" s="67"/>
      <c r="AE34" s="67"/>
      <c r="AF34" s="67"/>
      <c r="AG34" s="67"/>
      <c r="AH34" s="71"/>
      <c r="AI34" s="71"/>
      <c r="AJ34" s="71"/>
      <c r="AK34" s="104"/>
      <c r="AL34" s="77"/>
      <c r="AM34" s="77"/>
      <c r="AN34" s="77"/>
    </row>
    <row r="35" spans="1:40" x14ac:dyDescent="0.25">
      <c r="A35" s="52"/>
      <c r="B35" s="70"/>
      <c r="C35" s="52"/>
      <c r="D35" s="66"/>
      <c r="E35" s="66"/>
      <c r="F35" s="66"/>
      <c r="G35" s="66"/>
      <c r="H35" s="68"/>
      <c r="I35" s="52"/>
      <c r="J35" s="68"/>
      <c r="K35" s="68"/>
      <c r="L35" s="68"/>
      <c r="M35" s="67"/>
      <c r="N35" s="68"/>
      <c r="O35" s="68"/>
      <c r="P35" s="68"/>
      <c r="Q35" s="68"/>
      <c r="R35" s="68"/>
      <c r="S35" s="11"/>
      <c r="T35" s="104"/>
      <c r="U35" s="104"/>
      <c r="V35" s="67"/>
      <c r="W35" s="77"/>
      <c r="X35" s="77"/>
      <c r="Y35" s="77"/>
      <c r="Z35" s="68"/>
      <c r="AA35" s="77"/>
      <c r="AB35" s="77"/>
      <c r="AC35" s="68"/>
      <c r="AD35" s="67"/>
      <c r="AE35" s="67"/>
      <c r="AF35" s="67"/>
      <c r="AG35" s="67"/>
      <c r="AH35" s="71"/>
      <c r="AI35" s="71"/>
      <c r="AJ35" s="71"/>
      <c r="AK35" s="104"/>
      <c r="AL35" s="77"/>
      <c r="AM35" s="77"/>
      <c r="AN35" s="77"/>
    </row>
    <row r="36" spans="1:40" x14ac:dyDescent="0.25">
      <c r="A36" s="52"/>
      <c r="B36" s="70"/>
      <c r="C36" s="52"/>
      <c r="D36" s="66"/>
      <c r="E36" s="66"/>
      <c r="F36" s="66"/>
      <c r="G36" s="66"/>
      <c r="H36" s="68"/>
      <c r="I36" s="52"/>
      <c r="J36" s="68"/>
      <c r="K36" s="68"/>
      <c r="L36" s="68"/>
      <c r="M36" s="67"/>
      <c r="N36" s="68"/>
      <c r="O36" s="68"/>
      <c r="P36" s="68"/>
      <c r="Q36" s="68"/>
      <c r="R36" s="68"/>
      <c r="S36" s="11"/>
      <c r="T36" s="104"/>
      <c r="U36" s="104"/>
      <c r="V36" s="67"/>
      <c r="W36" s="77"/>
      <c r="X36" s="77"/>
      <c r="Y36" s="77"/>
      <c r="Z36" s="68"/>
      <c r="AA36" s="77"/>
      <c r="AB36" s="77"/>
      <c r="AC36" s="68"/>
      <c r="AD36" s="67"/>
      <c r="AE36" s="67"/>
      <c r="AF36" s="67"/>
      <c r="AG36" s="67"/>
      <c r="AH36" s="71"/>
      <c r="AI36" s="71"/>
      <c r="AJ36" s="71"/>
      <c r="AK36" s="104"/>
      <c r="AL36" s="77"/>
      <c r="AM36" s="77"/>
      <c r="AN36" s="77"/>
    </row>
    <row r="37" spans="1:40" x14ac:dyDescent="0.25">
      <c r="A37" s="52"/>
      <c r="B37" s="70"/>
      <c r="C37" s="52"/>
      <c r="D37" s="66"/>
      <c r="E37" s="66"/>
      <c r="F37" s="66"/>
      <c r="G37" s="66"/>
      <c r="H37" s="68"/>
      <c r="I37" s="52"/>
      <c r="J37" s="68"/>
      <c r="K37" s="68"/>
      <c r="L37" s="68"/>
      <c r="M37" s="67"/>
      <c r="N37" s="68"/>
      <c r="O37" s="68"/>
      <c r="P37" s="68"/>
      <c r="Q37" s="68"/>
      <c r="R37" s="68"/>
      <c r="S37" s="11"/>
      <c r="T37" s="104"/>
      <c r="U37" s="104"/>
      <c r="V37" s="67"/>
      <c r="W37" s="77"/>
      <c r="X37" s="77"/>
      <c r="Y37" s="77"/>
      <c r="Z37" s="68"/>
      <c r="AA37" s="77"/>
      <c r="AB37" s="77"/>
      <c r="AC37" s="68"/>
      <c r="AD37" s="67"/>
      <c r="AE37" s="67"/>
      <c r="AF37" s="67"/>
      <c r="AG37" s="67"/>
      <c r="AH37" s="71"/>
      <c r="AI37" s="71"/>
      <c r="AJ37" s="71"/>
      <c r="AK37" s="104"/>
      <c r="AL37" s="77"/>
      <c r="AM37" s="77"/>
      <c r="AN37" s="77"/>
    </row>
    <row r="38" spans="1:40" x14ac:dyDescent="0.25">
      <c r="A38" s="52"/>
      <c r="B38" s="70"/>
      <c r="C38" s="52"/>
      <c r="D38" s="66"/>
      <c r="E38" s="66"/>
      <c r="F38" s="66"/>
      <c r="G38" s="66"/>
      <c r="H38" s="68"/>
      <c r="I38" s="52"/>
      <c r="J38" s="68"/>
      <c r="K38" s="68"/>
      <c r="L38" s="68"/>
      <c r="M38" s="67"/>
      <c r="N38" s="68"/>
      <c r="O38" s="68"/>
      <c r="P38" s="68"/>
      <c r="Q38" s="68"/>
      <c r="R38" s="68"/>
      <c r="S38" s="11"/>
      <c r="T38" s="104"/>
      <c r="U38" s="104"/>
      <c r="V38" s="67"/>
      <c r="W38" s="77"/>
      <c r="X38" s="77"/>
      <c r="Y38" s="77"/>
      <c r="Z38" s="68"/>
      <c r="AA38" s="77"/>
      <c r="AB38" s="77"/>
      <c r="AC38" s="68"/>
      <c r="AD38" s="67"/>
      <c r="AE38" s="67"/>
      <c r="AF38" s="67"/>
      <c r="AG38" s="67"/>
      <c r="AH38" s="71"/>
      <c r="AI38" s="71"/>
      <c r="AJ38" s="71"/>
      <c r="AK38" s="104"/>
      <c r="AL38" s="77"/>
      <c r="AM38" s="77"/>
      <c r="AN38" s="77"/>
    </row>
    <row r="39" spans="1:40" x14ac:dyDescent="0.25">
      <c r="A39" s="52"/>
      <c r="B39" s="70"/>
      <c r="C39" s="52"/>
      <c r="D39" s="66"/>
      <c r="E39" s="66"/>
      <c r="F39" s="66"/>
      <c r="G39" s="66"/>
      <c r="H39" s="68"/>
      <c r="I39" s="52"/>
      <c r="J39" s="68"/>
      <c r="K39" s="68"/>
      <c r="L39" s="68"/>
      <c r="M39" s="67"/>
      <c r="N39" s="68"/>
      <c r="O39" s="68"/>
      <c r="P39" s="68"/>
      <c r="Q39" s="68"/>
      <c r="R39" s="68"/>
      <c r="S39" s="11"/>
      <c r="T39" s="104"/>
      <c r="U39" s="104"/>
      <c r="V39" s="67"/>
      <c r="W39" s="77"/>
      <c r="X39" s="77"/>
      <c r="Y39" s="77"/>
      <c r="Z39" s="68"/>
      <c r="AA39" s="77"/>
      <c r="AB39" s="77"/>
      <c r="AC39" s="68"/>
      <c r="AD39" s="67"/>
      <c r="AE39" s="67"/>
      <c r="AF39" s="67"/>
      <c r="AG39" s="67"/>
      <c r="AH39" s="71"/>
      <c r="AI39" s="71"/>
      <c r="AJ39" s="71"/>
      <c r="AK39" s="104"/>
      <c r="AL39" s="77"/>
      <c r="AM39" s="77"/>
      <c r="AN39" s="77"/>
    </row>
    <row r="40" spans="1:40" x14ac:dyDescent="0.25">
      <c r="A40" s="52"/>
      <c r="B40" s="70"/>
      <c r="C40" s="52"/>
      <c r="D40" s="66"/>
      <c r="E40" s="66"/>
      <c r="F40" s="66"/>
      <c r="G40" s="66"/>
      <c r="H40" s="68"/>
      <c r="I40" s="52"/>
      <c r="J40" s="68"/>
      <c r="K40" s="68"/>
      <c r="L40" s="68"/>
      <c r="M40" s="67"/>
      <c r="N40" s="68"/>
      <c r="O40" s="68"/>
      <c r="P40" s="68"/>
      <c r="Q40" s="68"/>
      <c r="R40" s="68"/>
      <c r="S40" s="11"/>
      <c r="T40" s="104"/>
      <c r="U40" s="104"/>
      <c r="V40" s="67"/>
      <c r="W40" s="77"/>
      <c r="X40" s="77"/>
      <c r="Y40" s="77"/>
      <c r="Z40" s="68"/>
      <c r="AA40" s="77"/>
      <c r="AB40" s="77"/>
      <c r="AC40" s="68"/>
      <c r="AD40" s="67"/>
      <c r="AE40" s="67"/>
      <c r="AF40" s="67"/>
      <c r="AG40" s="67"/>
      <c r="AH40" s="71"/>
      <c r="AI40" s="71"/>
      <c r="AJ40" s="71"/>
      <c r="AK40" s="104"/>
      <c r="AL40" s="77"/>
      <c r="AM40" s="77"/>
      <c r="AN40" s="77"/>
    </row>
    <row r="41" spans="1:40" x14ac:dyDescent="0.25">
      <c r="A41" s="52"/>
      <c r="B41" s="70"/>
      <c r="C41" s="52"/>
      <c r="D41" s="66"/>
      <c r="E41" s="66"/>
      <c r="F41" s="66"/>
      <c r="G41" s="66"/>
      <c r="H41" s="68"/>
      <c r="I41" s="52"/>
      <c r="J41" s="68"/>
      <c r="K41" s="68"/>
      <c r="L41" s="68"/>
      <c r="M41" s="67"/>
      <c r="N41" s="68"/>
      <c r="O41" s="68"/>
      <c r="P41" s="68"/>
      <c r="Q41" s="68"/>
      <c r="R41" s="68"/>
      <c r="S41" s="11"/>
      <c r="T41" s="104"/>
      <c r="U41" s="104"/>
      <c r="V41" s="67"/>
      <c r="W41" s="77"/>
      <c r="X41" s="77"/>
      <c r="Y41" s="77"/>
      <c r="Z41" s="68"/>
      <c r="AA41" s="77"/>
      <c r="AB41" s="77"/>
      <c r="AC41" s="68"/>
      <c r="AD41" s="67"/>
      <c r="AE41" s="67"/>
      <c r="AF41" s="67"/>
      <c r="AG41" s="67"/>
      <c r="AH41" s="71"/>
      <c r="AI41" s="71"/>
      <c r="AJ41" s="71"/>
      <c r="AK41" s="104"/>
      <c r="AL41" s="77"/>
      <c r="AM41" s="77"/>
      <c r="AN41" s="77"/>
    </row>
    <row r="42" spans="1:40" x14ac:dyDescent="0.25">
      <c r="A42" s="52"/>
      <c r="B42" s="70"/>
      <c r="C42" s="52"/>
      <c r="D42" s="66"/>
      <c r="E42" s="66"/>
      <c r="F42" s="66"/>
      <c r="G42" s="66"/>
      <c r="H42" s="68"/>
      <c r="I42" s="52"/>
      <c r="J42" s="68"/>
      <c r="K42" s="68"/>
      <c r="L42" s="68"/>
      <c r="M42" s="67"/>
      <c r="N42" s="68"/>
      <c r="O42" s="68"/>
      <c r="P42" s="68"/>
      <c r="Q42" s="68"/>
      <c r="R42" s="68"/>
      <c r="S42" s="11"/>
      <c r="T42" s="104"/>
      <c r="U42" s="104"/>
      <c r="V42" s="67"/>
      <c r="W42" s="77"/>
      <c r="X42" s="77"/>
      <c r="Y42" s="77"/>
      <c r="Z42" s="68"/>
      <c r="AA42" s="77"/>
      <c r="AB42" s="77"/>
      <c r="AC42" s="68"/>
      <c r="AD42" s="67"/>
      <c r="AE42" s="67"/>
      <c r="AF42" s="67"/>
      <c r="AG42" s="67"/>
      <c r="AH42" s="71"/>
      <c r="AI42" s="71"/>
      <c r="AJ42" s="71"/>
      <c r="AK42" s="104"/>
      <c r="AL42" s="77"/>
      <c r="AM42" s="77"/>
      <c r="AN42" s="77"/>
    </row>
    <row r="43" spans="1:40" x14ac:dyDescent="0.25">
      <c r="A43" s="52"/>
      <c r="B43" s="70"/>
      <c r="C43" s="52"/>
      <c r="D43" s="66"/>
      <c r="E43" s="66"/>
      <c r="F43" s="66"/>
      <c r="G43" s="66"/>
      <c r="H43" s="68"/>
      <c r="I43" s="52"/>
      <c r="J43" s="68"/>
      <c r="K43" s="68"/>
      <c r="L43" s="68"/>
      <c r="M43" s="67"/>
      <c r="N43" s="68"/>
      <c r="O43" s="68"/>
      <c r="P43" s="68"/>
      <c r="Q43" s="68"/>
      <c r="R43" s="68"/>
      <c r="S43" s="11"/>
      <c r="T43" s="104"/>
      <c r="U43" s="104"/>
      <c r="V43" s="67"/>
      <c r="W43" s="77"/>
      <c r="X43" s="77"/>
      <c r="Y43" s="77"/>
      <c r="Z43" s="68"/>
      <c r="AA43" s="77"/>
      <c r="AB43" s="77"/>
      <c r="AC43" s="68"/>
      <c r="AD43" s="67"/>
      <c r="AE43" s="67"/>
      <c r="AF43" s="67"/>
      <c r="AG43" s="67"/>
      <c r="AH43" s="71"/>
      <c r="AI43" s="71"/>
      <c r="AJ43" s="71"/>
      <c r="AK43" s="104"/>
      <c r="AL43" s="77"/>
      <c r="AM43" s="77"/>
      <c r="AN43" s="77"/>
    </row>
    <row r="44" spans="1:40" x14ac:dyDescent="0.25">
      <c r="A44" s="52"/>
      <c r="B44" s="70"/>
      <c r="C44" s="52"/>
      <c r="D44" s="66"/>
      <c r="E44" s="66"/>
      <c r="F44" s="66"/>
      <c r="G44" s="66"/>
      <c r="H44" s="68"/>
      <c r="I44" s="52"/>
      <c r="J44" s="68"/>
      <c r="K44" s="68"/>
      <c r="L44" s="68"/>
      <c r="M44" s="67"/>
      <c r="N44" s="68"/>
      <c r="O44" s="68"/>
      <c r="P44" s="68"/>
      <c r="Q44" s="68"/>
      <c r="R44" s="68"/>
      <c r="S44" s="11"/>
      <c r="T44" s="104"/>
      <c r="U44" s="104"/>
      <c r="V44" s="67"/>
      <c r="W44" s="77"/>
      <c r="X44" s="77"/>
      <c r="Y44" s="77"/>
      <c r="Z44" s="68"/>
      <c r="AA44" s="77"/>
      <c r="AB44" s="77"/>
      <c r="AC44" s="68"/>
      <c r="AD44" s="67"/>
      <c r="AE44" s="67"/>
      <c r="AF44" s="67"/>
      <c r="AG44" s="67"/>
      <c r="AH44" s="71"/>
      <c r="AI44" s="71"/>
      <c r="AJ44" s="71"/>
      <c r="AK44" s="104"/>
      <c r="AL44" s="77"/>
      <c r="AM44" s="77"/>
      <c r="AN44" s="77"/>
    </row>
    <row r="45" spans="1:40" x14ac:dyDescent="0.25">
      <c r="A45" s="52"/>
      <c r="B45" s="70"/>
      <c r="C45" s="52"/>
      <c r="D45" s="66"/>
      <c r="E45" s="66"/>
      <c r="F45" s="66"/>
      <c r="G45" s="66"/>
      <c r="H45" s="68"/>
      <c r="I45" s="52"/>
      <c r="J45" s="68"/>
      <c r="K45" s="68"/>
      <c r="L45" s="68"/>
      <c r="M45" s="67"/>
      <c r="N45" s="68"/>
      <c r="O45" s="68"/>
      <c r="P45" s="68"/>
      <c r="Q45" s="68"/>
      <c r="R45" s="68"/>
      <c r="S45" s="11"/>
      <c r="T45" s="104"/>
      <c r="U45" s="104"/>
      <c r="V45" s="67"/>
      <c r="W45" s="77"/>
      <c r="X45" s="77"/>
      <c r="Y45" s="77"/>
      <c r="Z45" s="68"/>
      <c r="AA45" s="77"/>
      <c r="AB45" s="77"/>
      <c r="AC45" s="68"/>
      <c r="AD45" s="67"/>
      <c r="AE45" s="67"/>
      <c r="AF45" s="67"/>
      <c r="AG45" s="67"/>
      <c r="AH45" s="71"/>
      <c r="AI45" s="71"/>
      <c r="AJ45" s="71"/>
      <c r="AK45" s="104"/>
      <c r="AL45" s="77"/>
      <c r="AM45" s="77"/>
      <c r="AN45" s="77"/>
    </row>
    <row r="46" spans="1:40" x14ac:dyDescent="0.25">
      <c r="A46" s="52"/>
      <c r="B46" s="70"/>
      <c r="C46" s="52"/>
      <c r="D46" s="66"/>
      <c r="E46" s="66"/>
      <c r="F46" s="66"/>
      <c r="G46" s="66"/>
      <c r="H46" s="68"/>
      <c r="I46" s="52"/>
      <c r="J46" s="68"/>
      <c r="K46" s="68"/>
      <c r="L46" s="68"/>
      <c r="M46" s="67"/>
      <c r="N46" s="68"/>
      <c r="O46" s="68"/>
      <c r="P46" s="68"/>
      <c r="Q46" s="68"/>
      <c r="R46" s="68"/>
      <c r="S46" s="11"/>
      <c r="T46" s="104"/>
      <c r="U46" s="104"/>
      <c r="V46" s="67"/>
      <c r="W46" s="77"/>
      <c r="X46" s="77"/>
      <c r="Y46" s="77"/>
      <c r="Z46" s="68"/>
      <c r="AA46" s="77"/>
      <c r="AB46" s="77"/>
      <c r="AC46" s="68"/>
      <c r="AD46" s="67"/>
      <c r="AE46" s="67"/>
      <c r="AF46" s="67"/>
      <c r="AG46" s="67"/>
      <c r="AH46" s="71"/>
      <c r="AI46" s="71"/>
      <c r="AJ46" s="71"/>
      <c r="AK46" s="104"/>
      <c r="AL46" s="77"/>
      <c r="AM46" s="77"/>
      <c r="AN46" s="77"/>
    </row>
    <row r="47" spans="1:40" x14ac:dyDescent="0.25">
      <c r="A47" s="52"/>
      <c r="B47" s="70"/>
      <c r="C47" s="52"/>
      <c r="D47" s="66"/>
      <c r="E47" s="66"/>
      <c r="F47" s="66"/>
      <c r="G47" s="66"/>
      <c r="H47" s="68"/>
      <c r="I47" s="52"/>
      <c r="J47" s="68"/>
      <c r="K47" s="68"/>
      <c r="L47" s="68"/>
      <c r="M47" s="67"/>
      <c r="N47" s="68"/>
      <c r="O47" s="68"/>
      <c r="P47" s="68"/>
      <c r="Q47" s="68"/>
      <c r="R47" s="68"/>
      <c r="S47" s="11"/>
      <c r="T47" s="104"/>
      <c r="U47" s="104"/>
      <c r="V47" s="67"/>
      <c r="W47" s="77"/>
      <c r="X47" s="77"/>
      <c r="Y47" s="77"/>
      <c r="Z47" s="68"/>
      <c r="AA47" s="77"/>
      <c r="AB47" s="77"/>
      <c r="AC47" s="68"/>
      <c r="AD47" s="67"/>
      <c r="AE47" s="67"/>
      <c r="AF47" s="67"/>
      <c r="AG47" s="67"/>
      <c r="AH47" s="71"/>
      <c r="AI47" s="71"/>
      <c r="AJ47" s="71"/>
      <c r="AK47" s="104"/>
      <c r="AL47" s="77"/>
      <c r="AM47" s="77"/>
      <c r="AN47" s="77"/>
    </row>
    <row r="48" spans="1:40" x14ac:dyDescent="0.25">
      <c r="A48" s="52"/>
      <c r="B48" s="70"/>
      <c r="C48" s="52"/>
      <c r="D48" s="66"/>
      <c r="E48" s="66"/>
      <c r="F48" s="66"/>
      <c r="G48" s="66"/>
      <c r="H48" s="68"/>
      <c r="I48" s="52"/>
      <c r="J48" s="68"/>
      <c r="K48" s="68"/>
      <c r="L48" s="68"/>
      <c r="M48" s="67"/>
      <c r="N48" s="68"/>
      <c r="O48" s="68"/>
      <c r="P48" s="68"/>
      <c r="Q48" s="68"/>
      <c r="R48" s="68"/>
      <c r="S48" s="11"/>
      <c r="T48" s="104"/>
      <c r="U48" s="104"/>
      <c r="V48" s="67"/>
      <c r="W48" s="77"/>
      <c r="X48" s="77"/>
      <c r="Y48" s="77"/>
      <c r="Z48" s="68"/>
      <c r="AA48" s="77"/>
      <c r="AB48" s="77"/>
      <c r="AC48" s="68"/>
      <c r="AD48" s="67"/>
      <c r="AE48" s="67"/>
      <c r="AF48" s="67"/>
      <c r="AG48" s="67"/>
      <c r="AH48" s="71"/>
      <c r="AI48" s="71"/>
      <c r="AJ48" s="71"/>
      <c r="AK48" s="104"/>
      <c r="AL48" s="77"/>
      <c r="AM48" s="77"/>
      <c r="AN48" s="77"/>
    </row>
    <row r="49" spans="1:40" x14ac:dyDescent="0.25">
      <c r="A49" s="52"/>
      <c r="B49" s="70"/>
      <c r="C49" s="52"/>
      <c r="D49" s="66"/>
      <c r="E49" s="66"/>
      <c r="F49" s="66"/>
      <c r="G49" s="66"/>
      <c r="H49" s="68"/>
      <c r="I49" s="52"/>
      <c r="J49" s="68"/>
      <c r="K49" s="68"/>
      <c r="L49" s="68"/>
      <c r="M49" s="67"/>
      <c r="N49" s="68"/>
      <c r="O49" s="68"/>
      <c r="P49" s="68"/>
      <c r="Q49" s="68"/>
      <c r="R49" s="68"/>
      <c r="S49" s="11"/>
      <c r="T49" s="104"/>
      <c r="U49" s="104"/>
      <c r="V49" s="67"/>
      <c r="W49" s="77"/>
      <c r="X49" s="77"/>
      <c r="Y49" s="77"/>
      <c r="Z49" s="68"/>
      <c r="AA49" s="77"/>
      <c r="AB49" s="77"/>
      <c r="AC49" s="68"/>
      <c r="AD49" s="67"/>
      <c r="AE49" s="67"/>
      <c r="AF49" s="67"/>
      <c r="AG49" s="67"/>
      <c r="AH49" s="71"/>
      <c r="AI49" s="71"/>
      <c r="AJ49" s="71"/>
      <c r="AK49" s="104"/>
      <c r="AL49" s="77"/>
      <c r="AM49" s="77"/>
      <c r="AN49" s="77"/>
    </row>
    <row r="50" spans="1:40" x14ac:dyDescent="0.25">
      <c r="A50" s="52"/>
      <c r="B50" s="70"/>
      <c r="C50" s="52"/>
      <c r="D50" s="66"/>
      <c r="E50" s="66"/>
      <c r="F50" s="66"/>
      <c r="G50" s="66"/>
      <c r="H50" s="68"/>
      <c r="I50" s="52"/>
      <c r="J50" s="68"/>
      <c r="K50" s="68"/>
      <c r="L50" s="68"/>
      <c r="M50" s="67"/>
      <c r="N50" s="68"/>
      <c r="O50" s="68"/>
      <c r="P50" s="68"/>
      <c r="Q50" s="68"/>
      <c r="R50" s="68"/>
      <c r="S50" s="11"/>
      <c r="T50" s="104"/>
      <c r="U50" s="104"/>
      <c r="V50" s="67"/>
      <c r="W50" s="77"/>
      <c r="X50" s="77"/>
      <c r="Y50" s="77"/>
      <c r="Z50" s="68"/>
      <c r="AA50" s="77"/>
      <c r="AB50" s="77"/>
      <c r="AC50" s="68"/>
      <c r="AD50" s="67"/>
      <c r="AE50" s="67"/>
      <c r="AF50" s="67"/>
      <c r="AG50" s="67"/>
      <c r="AH50" s="71"/>
      <c r="AI50" s="71"/>
      <c r="AJ50" s="71"/>
      <c r="AK50" s="104"/>
      <c r="AL50" s="77"/>
      <c r="AM50" s="77"/>
      <c r="AN50" s="77"/>
    </row>
    <row r="51" spans="1:40" x14ac:dyDescent="0.25">
      <c r="A51" s="52"/>
      <c r="B51" s="70"/>
      <c r="C51" s="52"/>
      <c r="D51" s="66"/>
      <c r="E51" s="66"/>
      <c r="F51" s="66"/>
      <c r="G51" s="66"/>
      <c r="H51" s="68"/>
      <c r="I51" s="52"/>
      <c r="J51" s="68"/>
      <c r="K51" s="68"/>
      <c r="L51" s="68"/>
      <c r="M51" s="67"/>
      <c r="N51" s="68"/>
      <c r="O51" s="68"/>
      <c r="P51" s="68"/>
      <c r="Q51" s="68"/>
      <c r="R51" s="68"/>
      <c r="S51" s="11"/>
      <c r="T51" s="104"/>
      <c r="U51" s="104"/>
      <c r="V51" s="67"/>
      <c r="W51" s="77"/>
      <c r="X51" s="77"/>
      <c r="Y51" s="77"/>
      <c r="Z51" s="68"/>
      <c r="AA51" s="77"/>
      <c r="AB51" s="77"/>
      <c r="AC51" s="68"/>
      <c r="AD51" s="67"/>
      <c r="AE51" s="67"/>
      <c r="AF51" s="67"/>
      <c r="AG51" s="67"/>
      <c r="AH51" s="71"/>
      <c r="AI51" s="71"/>
      <c r="AJ51" s="71"/>
      <c r="AK51" s="104"/>
      <c r="AL51" s="77"/>
      <c r="AM51" s="77"/>
      <c r="AN51" s="77"/>
    </row>
    <row r="52" spans="1:40" x14ac:dyDescent="0.25">
      <c r="A52" s="52"/>
      <c r="B52" s="70"/>
      <c r="C52" s="52"/>
      <c r="D52" s="66"/>
      <c r="E52" s="66"/>
      <c r="F52" s="66"/>
      <c r="G52" s="66"/>
      <c r="H52" s="68"/>
      <c r="I52" s="52"/>
      <c r="J52" s="68"/>
      <c r="K52" s="68"/>
      <c r="L52" s="68"/>
      <c r="M52" s="67"/>
      <c r="N52" s="68"/>
      <c r="O52" s="68"/>
      <c r="P52" s="68"/>
      <c r="Q52" s="68"/>
      <c r="R52" s="68"/>
      <c r="S52" s="11"/>
      <c r="T52" s="104"/>
      <c r="U52" s="104"/>
      <c r="V52" s="67"/>
      <c r="W52" s="77"/>
      <c r="X52" s="77"/>
      <c r="Y52" s="77"/>
      <c r="Z52" s="68"/>
      <c r="AA52" s="77"/>
      <c r="AB52" s="77"/>
      <c r="AC52" s="68"/>
      <c r="AD52" s="67"/>
      <c r="AE52" s="67"/>
      <c r="AF52" s="67"/>
      <c r="AG52" s="67"/>
      <c r="AH52" s="71"/>
      <c r="AI52" s="71"/>
      <c r="AJ52" s="71"/>
      <c r="AK52" s="104"/>
      <c r="AL52" s="77"/>
      <c r="AM52" s="77"/>
      <c r="AN52" s="77"/>
    </row>
    <row r="53" spans="1:40" x14ac:dyDescent="0.25">
      <c r="A53" s="52"/>
      <c r="B53" s="70"/>
      <c r="C53" s="52"/>
      <c r="D53" s="66"/>
      <c r="E53" s="66"/>
      <c r="F53" s="66"/>
      <c r="G53" s="66"/>
      <c r="H53" s="68"/>
      <c r="I53" s="52"/>
      <c r="J53" s="68"/>
      <c r="K53" s="68"/>
      <c r="L53" s="68"/>
      <c r="M53" s="67"/>
      <c r="N53" s="68"/>
      <c r="O53" s="68"/>
      <c r="P53" s="68"/>
      <c r="Q53" s="68"/>
      <c r="R53" s="68"/>
      <c r="S53" s="11"/>
      <c r="T53" s="104"/>
      <c r="U53" s="104"/>
      <c r="V53" s="67"/>
      <c r="W53" s="77"/>
      <c r="X53" s="77"/>
      <c r="Y53" s="77"/>
      <c r="Z53" s="68"/>
      <c r="AA53" s="77"/>
      <c r="AB53" s="77"/>
      <c r="AC53" s="68"/>
      <c r="AD53" s="67"/>
      <c r="AE53" s="67"/>
      <c r="AF53" s="67"/>
      <c r="AG53" s="67"/>
      <c r="AH53" s="71"/>
      <c r="AI53" s="71"/>
      <c r="AJ53" s="71"/>
      <c r="AK53" s="104"/>
      <c r="AL53" s="77"/>
      <c r="AM53" s="77"/>
      <c r="AN53" s="77"/>
    </row>
    <row r="54" spans="1:40" x14ac:dyDescent="0.25">
      <c r="A54" s="52"/>
      <c r="B54" s="70"/>
      <c r="C54" s="52"/>
      <c r="D54" s="66"/>
      <c r="E54" s="66"/>
      <c r="F54" s="66"/>
      <c r="G54" s="66"/>
      <c r="H54" s="68"/>
      <c r="I54" s="52"/>
      <c r="J54" s="68"/>
      <c r="K54" s="68"/>
      <c r="L54" s="68"/>
      <c r="M54" s="67"/>
      <c r="N54" s="68"/>
      <c r="O54" s="68"/>
      <c r="P54" s="68"/>
      <c r="Q54" s="68"/>
      <c r="R54" s="68"/>
      <c r="S54" s="11"/>
      <c r="T54" s="104"/>
      <c r="U54" s="104"/>
      <c r="V54" s="67"/>
      <c r="W54" s="77"/>
      <c r="X54" s="77"/>
      <c r="Y54" s="77"/>
      <c r="Z54" s="68"/>
      <c r="AA54" s="77"/>
      <c r="AB54" s="77"/>
      <c r="AC54" s="68"/>
      <c r="AD54" s="67"/>
      <c r="AE54" s="67"/>
      <c r="AF54" s="67"/>
      <c r="AG54" s="67"/>
      <c r="AH54" s="71"/>
      <c r="AI54" s="71"/>
      <c r="AJ54" s="71"/>
      <c r="AK54" s="104"/>
      <c r="AL54" s="77"/>
      <c r="AM54" s="77"/>
      <c r="AN54" s="77"/>
    </row>
    <row r="55" spans="1:40" x14ac:dyDescent="0.25">
      <c r="A55" s="52"/>
      <c r="B55" s="70"/>
      <c r="C55" s="52"/>
      <c r="D55" s="66"/>
      <c r="E55" s="66"/>
      <c r="F55" s="66"/>
      <c r="G55" s="66"/>
      <c r="H55" s="68"/>
      <c r="I55" s="52"/>
      <c r="J55" s="68"/>
      <c r="K55" s="68"/>
      <c r="L55" s="68"/>
      <c r="M55" s="67"/>
      <c r="N55" s="68"/>
      <c r="O55" s="68"/>
      <c r="P55" s="68"/>
      <c r="Q55" s="68"/>
      <c r="R55" s="68"/>
      <c r="S55" s="11"/>
      <c r="T55" s="104"/>
      <c r="U55" s="104"/>
      <c r="V55" s="67"/>
      <c r="W55" s="77"/>
      <c r="X55" s="77"/>
      <c r="Y55" s="77"/>
      <c r="Z55" s="68"/>
      <c r="AA55" s="77"/>
      <c r="AB55" s="77"/>
      <c r="AC55" s="68"/>
      <c r="AD55" s="67"/>
      <c r="AE55" s="67"/>
      <c r="AF55" s="67"/>
      <c r="AG55" s="67"/>
      <c r="AH55" s="71"/>
      <c r="AI55" s="71"/>
      <c r="AJ55" s="71"/>
      <c r="AK55" s="104"/>
      <c r="AL55" s="77"/>
      <c r="AM55" s="77"/>
      <c r="AN55" s="77"/>
    </row>
    <row r="56" spans="1:40" x14ac:dyDescent="0.25">
      <c r="A56" s="52"/>
      <c r="B56" s="70"/>
      <c r="C56" s="52"/>
      <c r="D56" s="66"/>
      <c r="E56" s="66"/>
      <c r="F56" s="66"/>
      <c r="G56" s="66"/>
      <c r="H56" s="68"/>
      <c r="I56" s="52"/>
      <c r="J56" s="68"/>
      <c r="K56" s="68"/>
      <c r="L56" s="68"/>
      <c r="M56" s="67"/>
      <c r="N56" s="68"/>
      <c r="O56" s="68"/>
      <c r="P56" s="68"/>
      <c r="Q56" s="68"/>
      <c r="R56" s="68"/>
      <c r="S56" s="11"/>
      <c r="T56" s="104"/>
      <c r="U56" s="104"/>
      <c r="V56" s="67"/>
      <c r="W56" s="77"/>
      <c r="X56" s="77"/>
      <c r="Y56" s="77"/>
      <c r="Z56" s="68"/>
      <c r="AA56" s="77"/>
      <c r="AB56" s="77"/>
      <c r="AC56" s="68"/>
      <c r="AD56" s="67"/>
      <c r="AE56" s="67"/>
      <c r="AF56" s="67"/>
      <c r="AG56" s="67"/>
      <c r="AH56" s="71"/>
      <c r="AI56" s="71"/>
      <c r="AJ56" s="71"/>
      <c r="AK56" s="104"/>
      <c r="AL56" s="77"/>
      <c r="AM56" s="77"/>
      <c r="AN56" s="77"/>
    </row>
    <row r="57" spans="1:40" x14ac:dyDescent="0.25">
      <c r="A57" s="52"/>
      <c r="B57" s="70"/>
      <c r="C57" s="52"/>
      <c r="D57" s="66"/>
      <c r="E57" s="66"/>
      <c r="F57" s="66"/>
      <c r="G57" s="66"/>
      <c r="H57" s="68"/>
      <c r="I57" s="52"/>
      <c r="J57" s="68"/>
      <c r="K57" s="68"/>
      <c r="L57" s="68"/>
      <c r="M57" s="67"/>
      <c r="N57" s="68"/>
      <c r="O57" s="68"/>
      <c r="P57" s="68"/>
      <c r="Q57" s="68"/>
      <c r="R57" s="68"/>
      <c r="S57" s="11"/>
      <c r="T57" s="104"/>
      <c r="U57" s="104"/>
      <c r="V57" s="67"/>
      <c r="W57" s="77"/>
      <c r="X57" s="77"/>
      <c r="Y57" s="77"/>
      <c r="Z57" s="68"/>
      <c r="AA57" s="77"/>
      <c r="AB57" s="77"/>
      <c r="AC57" s="68"/>
      <c r="AD57" s="67"/>
      <c r="AE57" s="67"/>
      <c r="AF57" s="67"/>
      <c r="AG57" s="67"/>
      <c r="AH57" s="71"/>
      <c r="AI57" s="71"/>
      <c r="AJ57" s="71"/>
      <c r="AK57" s="104"/>
      <c r="AL57" s="77"/>
      <c r="AM57" s="77"/>
      <c r="AN57" s="77"/>
    </row>
    <row r="58" spans="1:40" x14ac:dyDescent="0.25">
      <c r="A58" s="52"/>
      <c r="B58" s="70"/>
      <c r="C58" s="52"/>
      <c r="D58" s="66"/>
      <c r="E58" s="66"/>
      <c r="F58" s="66"/>
      <c r="G58" s="66"/>
      <c r="H58" s="68"/>
      <c r="I58" s="52"/>
      <c r="J58" s="68"/>
      <c r="K58" s="68"/>
      <c r="L58" s="68"/>
      <c r="M58" s="67"/>
      <c r="N58" s="68"/>
      <c r="O58" s="68"/>
      <c r="P58" s="68"/>
      <c r="Q58" s="68"/>
      <c r="R58" s="68"/>
      <c r="S58" s="11"/>
      <c r="T58" s="104"/>
      <c r="U58" s="104"/>
      <c r="V58" s="67"/>
      <c r="W58" s="77"/>
      <c r="X58" s="77"/>
      <c r="Y58" s="77"/>
      <c r="Z58" s="68"/>
      <c r="AA58" s="77"/>
      <c r="AB58" s="77"/>
      <c r="AC58" s="68"/>
      <c r="AD58" s="67"/>
      <c r="AE58" s="67"/>
      <c r="AF58" s="67"/>
      <c r="AG58" s="67"/>
      <c r="AH58" s="71"/>
      <c r="AI58" s="71"/>
      <c r="AJ58" s="71"/>
      <c r="AK58" s="104"/>
      <c r="AL58" s="77"/>
      <c r="AM58" s="77"/>
      <c r="AN58" s="77"/>
    </row>
    <row r="59" spans="1:40" x14ac:dyDescent="0.25">
      <c r="A59" s="52"/>
      <c r="B59" s="70"/>
      <c r="C59" s="52"/>
      <c r="D59" s="66"/>
      <c r="E59" s="66"/>
      <c r="F59" s="66"/>
      <c r="G59" s="66"/>
      <c r="H59" s="68"/>
      <c r="I59" s="52"/>
      <c r="J59" s="68"/>
      <c r="K59" s="68"/>
      <c r="L59" s="68"/>
      <c r="M59" s="67"/>
      <c r="N59" s="68"/>
      <c r="O59" s="68"/>
      <c r="P59" s="68"/>
      <c r="Q59" s="68"/>
      <c r="R59" s="68"/>
      <c r="S59" s="11"/>
      <c r="T59" s="104"/>
      <c r="U59" s="104"/>
      <c r="V59" s="67"/>
      <c r="W59" s="77"/>
      <c r="X59" s="77"/>
      <c r="Y59" s="77"/>
      <c r="Z59" s="68"/>
      <c r="AA59" s="77"/>
      <c r="AB59" s="77"/>
      <c r="AC59" s="68"/>
      <c r="AD59" s="67"/>
      <c r="AE59" s="67"/>
      <c r="AF59" s="67"/>
      <c r="AG59" s="67"/>
      <c r="AH59" s="71"/>
      <c r="AI59" s="71"/>
      <c r="AJ59" s="71"/>
      <c r="AK59" s="104"/>
      <c r="AL59" s="77"/>
      <c r="AM59" s="77"/>
      <c r="AN59" s="77"/>
    </row>
    <row r="60" spans="1:40" x14ac:dyDescent="0.25">
      <c r="A60" s="52"/>
      <c r="B60" s="70"/>
      <c r="C60" s="52"/>
      <c r="D60" s="66"/>
      <c r="E60" s="66"/>
      <c r="F60" s="66"/>
      <c r="G60" s="66"/>
      <c r="H60" s="68"/>
      <c r="I60" s="52"/>
      <c r="J60" s="68"/>
      <c r="K60" s="68"/>
      <c r="L60" s="68"/>
      <c r="M60" s="67"/>
      <c r="N60" s="68"/>
      <c r="O60" s="68"/>
      <c r="P60" s="68"/>
      <c r="Q60" s="68"/>
      <c r="R60" s="68"/>
      <c r="S60" s="11"/>
      <c r="T60" s="104"/>
      <c r="U60" s="104"/>
      <c r="V60" s="67"/>
      <c r="W60" s="77"/>
      <c r="X60" s="77"/>
      <c r="Y60" s="77"/>
      <c r="Z60" s="68"/>
      <c r="AA60" s="77"/>
      <c r="AB60" s="77"/>
      <c r="AC60" s="68"/>
      <c r="AD60" s="67"/>
      <c r="AE60" s="67"/>
      <c r="AF60" s="67"/>
      <c r="AG60" s="67"/>
      <c r="AH60" s="71"/>
      <c r="AI60" s="71"/>
      <c r="AJ60" s="71"/>
      <c r="AK60" s="104"/>
      <c r="AL60" s="77"/>
      <c r="AM60" s="77"/>
      <c r="AN60" s="77"/>
    </row>
    <row r="61" spans="1:40" x14ac:dyDescent="0.25">
      <c r="A61" s="52"/>
      <c r="B61" s="70"/>
      <c r="C61" s="52"/>
      <c r="D61" s="66"/>
      <c r="E61" s="66"/>
      <c r="F61" s="66"/>
      <c r="G61" s="66"/>
      <c r="H61" s="68"/>
      <c r="I61" s="52"/>
      <c r="J61" s="68"/>
      <c r="K61" s="68"/>
      <c r="L61" s="68"/>
      <c r="M61" s="67"/>
      <c r="N61" s="68"/>
      <c r="O61" s="68"/>
      <c r="P61" s="68"/>
      <c r="Q61" s="68"/>
      <c r="R61" s="68"/>
      <c r="S61" s="11"/>
      <c r="T61" s="104"/>
      <c r="U61" s="104"/>
      <c r="V61" s="67"/>
      <c r="W61" s="77"/>
      <c r="X61" s="77"/>
      <c r="Y61" s="77"/>
      <c r="Z61" s="68"/>
      <c r="AA61" s="77"/>
      <c r="AB61" s="77"/>
      <c r="AC61" s="68"/>
      <c r="AD61" s="67"/>
      <c r="AE61" s="67"/>
      <c r="AF61" s="67"/>
      <c r="AG61" s="67"/>
      <c r="AH61" s="71"/>
      <c r="AI61" s="71"/>
      <c r="AJ61" s="71"/>
      <c r="AK61" s="104"/>
      <c r="AL61" s="77"/>
      <c r="AM61" s="77"/>
      <c r="AN61" s="77"/>
    </row>
    <row r="62" spans="1:40" x14ac:dyDescent="0.25">
      <c r="A62" s="52"/>
      <c r="B62" s="70"/>
      <c r="C62" s="52"/>
      <c r="D62" s="66"/>
      <c r="E62" s="66"/>
      <c r="F62" s="66"/>
      <c r="G62" s="66"/>
      <c r="H62" s="68"/>
      <c r="I62" s="52"/>
      <c r="J62" s="68"/>
      <c r="K62" s="68"/>
      <c r="L62" s="68"/>
      <c r="M62" s="67"/>
      <c r="N62" s="68"/>
      <c r="O62" s="68"/>
      <c r="P62" s="68"/>
      <c r="Q62" s="68"/>
      <c r="R62" s="68"/>
      <c r="S62" s="11"/>
      <c r="T62" s="104"/>
      <c r="U62" s="104"/>
      <c r="V62" s="67"/>
      <c r="W62" s="77"/>
      <c r="X62" s="77"/>
      <c r="Y62" s="77"/>
      <c r="Z62" s="68"/>
      <c r="AA62" s="77"/>
      <c r="AB62" s="77"/>
      <c r="AC62" s="68"/>
      <c r="AD62" s="67"/>
      <c r="AE62" s="67"/>
      <c r="AF62" s="67"/>
      <c r="AG62" s="67"/>
      <c r="AH62" s="71"/>
      <c r="AI62" s="71"/>
      <c r="AJ62" s="71"/>
      <c r="AK62" s="104"/>
      <c r="AL62" s="77"/>
      <c r="AM62" s="77"/>
      <c r="AN62" s="77"/>
    </row>
    <row r="63" spans="1:40" x14ac:dyDescent="0.25">
      <c r="A63" s="52"/>
      <c r="B63" s="70"/>
      <c r="C63" s="52"/>
      <c r="D63" s="66"/>
      <c r="E63" s="66"/>
      <c r="F63" s="66"/>
      <c r="G63" s="66"/>
      <c r="H63" s="68"/>
      <c r="I63" s="52"/>
      <c r="J63" s="68"/>
      <c r="K63" s="68"/>
      <c r="L63" s="68"/>
      <c r="M63" s="67"/>
      <c r="N63" s="68"/>
      <c r="O63" s="68"/>
      <c r="P63" s="68"/>
      <c r="Q63" s="68"/>
      <c r="R63" s="68"/>
      <c r="S63" s="11"/>
      <c r="T63" s="104"/>
      <c r="U63" s="104"/>
      <c r="V63" s="67"/>
      <c r="W63" s="77"/>
      <c r="X63" s="77"/>
      <c r="Y63" s="77"/>
      <c r="Z63" s="68"/>
      <c r="AA63" s="77"/>
      <c r="AB63" s="77"/>
      <c r="AC63" s="68"/>
      <c r="AD63" s="67"/>
      <c r="AE63" s="67"/>
      <c r="AF63" s="67"/>
      <c r="AG63" s="67"/>
      <c r="AH63" s="71"/>
      <c r="AI63" s="71"/>
      <c r="AJ63" s="71"/>
      <c r="AK63" s="104"/>
      <c r="AL63" s="77"/>
      <c r="AM63" s="77"/>
      <c r="AN63" s="77"/>
    </row>
    <row r="64" spans="1:40" x14ac:dyDescent="0.25">
      <c r="A64" s="52"/>
      <c r="B64" s="70"/>
      <c r="C64" s="52"/>
      <c r="D64" s="66"/>
      <c r="E64" s="66"/>
      <c r="F64" s="66"/>
      <c r="G64" s="66"/>
      <c r="H64" s="68"/>
      <c r="I64" s="52"/>
      <c r="J64" s="68"/>
      <c r="K64" s="68"/>
      <c r="L64" s="68"/>
      <c r="M64" s="67"/>
      <c r="N64" s="68"/>
      <c r="O64" s="68"/>
      <c r="P64" s="68"/>
      <c r="Q64" s="68"/>
      <c r="R64" s="68"/>
      <c r="S64" s="11"/>
      <c r="T64" s="104"/>
      <c r="U64" s="104"/>
      <c r="V64" s="67"/>
      <c r="W64" s="77"/>
      <c r="X64" s="77"/>
      <c r="Y64" s="77"/>
      <c r="Z64" s="68"/>
      <c r="AA64" s="77"/>
      <c r="AB64" s="77"/>
      <c r="AC64" s="68"/>
      <c r="AD64" s="67"/>
      <c r="AE64" s="67"/>
      <c r="AF64" s="67"/>
      <c r="AG64" s="67"/>
      <c r="AH64" s="71"/>
      <c r="AI64" s="71"/>
      <c r="AJ64" s="71"/>
      <c r="AK64" s="104"/>
      <c r="AL64" s="77"/>
      <c r="AM64" s="77"/>
      <c r="AN64" s="77"/>
    </row>
    <row r="65" spans="1:40" x14ac:dyDescent="0.25">
      <c r="A65" s="52"/>
      <c r="B65" s="70"/>
      <c r="C65" s="52"/>
      <c r="D65" s="66"/>
      <c r="E65" s="66"/>
      <c r="F65" s="66"/>
      <c r="G65" s="66"/>
      <c r="H65" s="68"/>
      <c r="I65" s="52"/>
      <c r="J65" s="68"/>
      <c r="K65" s="68"/>
      <c r="L65" s="68"/>
      <c r="M65" s="67"/>
      <c r="N65" s="68"/>
      <c r="O65" s="68"/>
      <c r="P65" s="68"/>
      <c r="Q65" s="68"/>
      <c r="R65" s="68"/>
      <c r="S65" s="11"/>
      <c r="T65" s="104"/>
      <c r="U65" s="104"/>
      <c r="V65" s="67"/>
      <c r="W65" s="77"/>
      <c r="X65" s="77"/>
      <c r="Y65" s="77"/>
      <c r="Z65" s="68"/>
      <c r="AA65" s="77"/>
      <c r="AB65" s="77"/>
      <c r="AC65" s="68"/>
      <c r="AD65" s="67"/>
      <c r="AE65" s="67"/>
      <c r="AF65" s="67"/>
      <c r="AG65" s="67"/>
      <c r="AH65" s="71"/>
      <c r="AI65" s="71"/>
      <c r="AJ65" s="71"/>
      <c r="AK65" s="104"/>
      <c r="AL65" s="77"/>
      <c r="AM65" s="77"/>
      <c r="AN65" s="77"/>
    </row>
    <row r="66" spans="1:40" x14ac:dyDescent="0.25">
      <c r="A66" s="52"/>
      <c r="B66" s="70"/>
      <c r="C66" s="52"/>
      <c r="D66" s="66"/>
      <c r="E66" s="66"/>
      <c r="F66" s="66"/>
      <c r="G66" s="66"/>
      <c r="H66" s="68"/>
      <c r="I66" s="52"/>
      <c r="J66" s="68"/>
      <c r="K66" s="68"/>
      <c r="L66" s="68"/>
      <c r="M66" s="67"/>
      <c r="N66" s="68"/>
      <c r="O66" s="68"/>
      <c r="P66" s="68"/>
      <c r="Q66" s="68"/>
      <c r="R66" s="68"/>
      <c r="S66" s="11"/>
      <c r="T66" s="104"/>
      <c r="U66" s="104"/>
      <c r="V66" s="67"/>
      <c r="W66" s="77"/>
      <c r="X66" s="77"/>
      <c r="Y66" s="77"/>
      <c r="Z66" s="68"/>
      <c r="AA66" s="77"/>
      <c r="AB66" s="77"/>
      <c r="AC66" s="68"/>
      <c r="AD66" s="67"/>
      <c r="AE66" s="67"/>
      <c r="AF66" s="67"/>
      <c r="AG66" s="67"/>
      <c r="AH66" s="71"/>
      <c r="AI66" s="71"/>
      <c r="AJ66" s="71"/>
      <c r="AK66" s="104"/>
      <c r="AL66" s="77"/>
      <c r="AM66" s="77"/>
      <c r="AN66" s="77"/>
    </row>
    <row r="67" spans="1:40" x14ac:dyDescent="0.25">
      <c r="A67" s="52"/>
      <c r="B67" s="70"/>
      <c r="C67" s="52"/>
      <c r="D67" s="66"/>
      <c r="E67" s="66"/>
      <c r="F67" s="66"/>
      <c r="G67" s="66"/>
      <c r="H67" s="68"/>
      <c r="I67" s="52"/>
      <c r="J67" s="68"/>
      <c r="K67" s="68"/>
      <c r="L67" s="68"/>
      <c r="M67" s="67"/>
      <c r="N67" s="68"/>
      <c r="O67" s="68"/>
      <c r="P67" s="68"/>
      <c r="Q67" s="68"/>
      <c r="R67" s="68"/>
      <c r="S67" s="11"/>
      <c r="T67" s="104"/>
      <c r="U67" s="104"/>
      <c r="V67" s="67"/>
      <c r="W67" s="77"/>
      <c r="X67" s="77"/>
      <c r="Y67" s="77"/>
      <c r="Z67" s="68"/>
      <c r="AA67" s="77"/>
      <c r="AB67" s="77"/>
      <c r="AC67" s="68"/>
      <c r="AD67" s="67"/>
      <c r="AE67" s="67"/>
      <c r="AF67" s="67"/>
      <c r="AG67" s="67"/>
      <c r="AH67" s="71"/>
      <c r="AI67" s="71"/>
      <c r="AJ67" s="71"/>
      <c r="AK67" s="104"/>
      <c r="AL67" s="77"/>
      <c r="AM67" s="77"/>
      <c r="AN67" s="77"/>
    </row>
    <row r="68" spans="1:40" x14ac:dyDescent="0.25">
      <c r="A68" s="52"/>
      <c r="B68" s="70"/>
      <c r="C68" s="52"/>
      <c r="D68" s="66"/>
      <c r="E68" s="66"/>
      <c r="F68" s="66"/>
      <c r="G68" s="66"/>
      <c r="H68" s="68"/>
      <c r="I68" s="52"/>
      <c r="J68" s="68"/>
      <c r="K68" s="68"/>
      <c r="L68" s="68"/>
      <c r="M68" s="67"/>
      <c r="N68" s="68"/>
      <c r="O68" s="68"/>
      <c r="P68" s="68"/>
      <c r="Q68" s="68"/>
      <c r="R68" s="68"/>
      <c r="S68" s="11"/>
      <c r="T68" s="104"/>
      <c r="U68" s="104"/>
      <c r="V68" s="67"/>
      <c r="W68" s="77"/>
      <c r="X68" s="77"/>
      <c r="Y68" s="77"/>
      <c r="Z68" s="68"/>
      <c r="AA68" s="77"/>
      <c r="AB68" s="77"/>
      <c r="AC68" s="68"/>
      <c r="AD68" s="67"/>
      <c r="AE68" s="67"/>
      <c r="AF68" s="67"/>
      <c r="AG68" s="67"/>
      <c r="AH68" s="71"/>
      <c r="AI68" s="71"/>
      <c r="AJ68" s="71"/>
      <c r="AK68" s="104"/>
      <c r="AL68" s="77"/>
      <c r="AM68" s="77"/>
      <c r="AN68" s="77"/>
    </row>
    <row r="69" spans="1:40" x14ac:dyDescent="0.25">
      <c r="A69" s="52"/>
      <c r="B69" s="70"/>
      <c r="C69" s="52"/>
      <c r="D69" s="66"/>
      <c r="E69" s="66"/>
      <c r="F69" s="66"/>
      <c r="G69" s="66"/>
      <c r="H69" s="68"/>
      <c r="I69" s="52"/>
      <c r="J69" s="68"/>
      <c r="K69" s="68"/>
      <c r="L69" s="68"/>
      <c r="M69" s="67"/>
      <c r="N69" s="68"/>
      <c r="O69" s="68"/>
      <c r="P69" s="68"/>
      <c r="Q69" s="68"/>
      <c r="R69" s="68"/>
      <c r="S69" s="11"/>
      <c r="T69" s="104"/>
      <c r="U69" s="104"/>
      <c r="V69" s="67"/>
      <c r="W69" s="77"/>
      <c r="X69" s="77"/>
      <c r="Y69" s="77"/>
      <c r="Z69" s="68"/>
      <c r="AA69" s="77"/>
      <c r="AB69" s="77"/>
      <c r="AC69" s="68"/>
      <c r="AD69" s="67"/>
      <c r="AE69" s="67"/>
      <c r="AF69" s="67"/>
      <c r="AG69" s="67"/>
      <c r="AH69" s="71"/>
      <c r="AI69" s="71"/>
      <c r="AJ69" s="71"/>
      <c r="AK69" s="104"/>
      <c r="AL69" s="77"/>
      <c r="AM69" s="77"/>
      <c r="AN69" s="77"/>
    </row>
    <row r="70" spans="1:40" x14ac:dyDescent="0.25">
      <c r="A70" s="52"/>
      <c r="B70" s="70"/>
      <c r="C70" s="52"/>
      <c r="D70" s="66"/>
      <c r="E70" s="66"/>
      <c r="F70" s="66"/>
      <c r="G70" s="66"/>
      <c r="H70" s="68"/>
      <c r="I70" s="52"/>
      <c r="J70" s="68"/>
      <c r="K70" s="68"/>
      <c r="L70" s="68"/>
      <c r="M70" s="67"/>
      <c r="N70" s="68"/>
      <c r="O70" s="68"/>
      <c r="P70" s="68"/>
      <c r="Q70" s="68"/>
      <c r="R70" s="68"/>
      <c r="S70" s="11"/>
      <c r="T70" s="104"/>
      <c r="U70" s="104"/>
      <c r="V70" s="67"/>
      <c r="W70" s="77"/>
      <c r="X70" s="77"/>
      <c r="Y70" s="77"/>
      <c r="Z70" s="68"/>
      <c r="AA70" s="77"/>
      <c r="AB70" s="77"/>
      <c r="AC70" s="68"/>
      <c r="AD70" s="67"/>
      <c r="AE70" s="67"/>
      <c r="AF70" s="67"/>
      <c r="AG70" s="67"/>
      <c r="AH70" s="71"/>
      <c r="AI70" s="71"/>
      <c r="AJ70" s="71"/>
      <c r="AK70" s="104"/>
      <c r="AL70" s="77"/>
      <c r="AM70" s="77"/>
      <c r="AN70" s="77"/>
    </row>
    <row r="71" spans="1:40" x14ac:dyDescent="0.25">
      <c r="A71" s="52"/>
      <c r="B71" s="70"/>
      <c r="C71" s="52"/>
      <c r="D71" s="66"/>
      <c r="E71" s="66"/>
      <c r="F71" s="66"/>
      <c r="G71" s="66"/>
      <c r="H71" s="68"/>
      <c r="I71" s="52"/>
      <c r="J71" s="68"/>
      <c r="K71" s="68"/>
      <c r="L71" s="68"/>
      <c r="M71" s="67"/>
      <c r="N71" s="68"/>
      <c r="O71" s="68"/>
      <c r="P71" s="68"/>
      <c r="Q71" s="68"/>
      <c r="R71" s="68"/>
      <c r="S71" s="11"/>
      <c r="T71" s="104"/>
      <c r="U71" s="104"/>
      <c r="V71" s="67"/>
      <c r="W71" s="77"/>
      <c r="X71" s="77"/>
      <c r="Y71" s="77"/>
      <c r="Z71" s="68"/>
      <c r="AA71" s="77"/>
      <c r="AB71" s="77"/>
      <c r="AC71" s="68"/>
      <c r="AD71" s="67"/>
      <c r="AE71" s="67"/>
      <c r="AF71" s="67"/>
      <c r="AG71" s="67"/>
      <c r="AH71" s="71"/>
      <c r="AI71" s="71"/>
      <c r="AJ71" s="71"/>
      <c r="AK71" s="104"/>
      <c r="AL71" s="77"/>
      <c r="AM71" s="77"/>
      <c r="AN71" s="77"/>
    </row>
    <row r="72" spans="1:40" x14ac:dyDescent="0.25">
      <c r="A72" s="52"/>
      <c r="B72" s="70"/>
      <c r="C72" s="52"/>
      <c r="D72" s="66"/>
      <c r="E72" s="66"/>
      <c r="F72" s="66"/>
      <c r="G72" s="66"/>
      <c r="H72" s="68"/>
      <c r="I72" s="52"/>
      <c r="J72" s="68"/>
      <c r="K72" s="68"/>
      <c r="L72" s="68"/>
      <c r="M72" s="67"/>
      <c r="N72" s="68"/>
      <c r="O72" s="68"/>
      <c r="P72" s="68"/>
      <c r="Q72" s="68"/>
      <c r="R72" s="68"/>
      <c r="S72" s="11"/>
      <c r="T72" s="104"/>
      <c r="U72" s="104"/>
      <c r="V72" s="67"/>
      <c r="W72" s="77"/>
      <c r="X72" s="77"/>
      <c r="Y72" s="77"/>
      <c r="Z72" s="68"/>
      <c r="AA72" s="77"/>
      <c r="AB72" s="77"/>
      <c r="AC72" s="68"/>
      <c r="AD72" s="67"/>
      <c r="AE72" s="67"/>
      <c r="AF72" s="67"/>
      <c r="AG72" s="67"/>
      <c r="AH72" s="71"/>
      <c r="AI72" s="71"/>
      <c r="AJ72" s="71"/>
      <c r="AK72" s="104"/>
      <c r="AL72" s="77"/>
      <c r="AM72" s="77"/>
      <c r="AN72" s="77"/>
    </row>
    <row r="73" spans="1:40" x14ac:dyDescent="0.25">
      <c r="A73" s="52"/>
      <c r="B73" s="70"/>
      <c r="C73" s="52"/>
      <c r="D73" s="66"/>
      <c r="E73" s="66"/>
      <c r="F73" s="66"/>
      <c r="G73" s="66"/>
      <c r="H73" s="68"/>
      <c r="I73" s="52"/>
      <c r="J73" s="68"/>
      <c r="K73" s="68"/>
      <c r="L73" s="68"/>
      <c r="M73" s="67"/>
      <c r="N73" s="68"/>
      <c r="O73" s="68"/>
      <c r="P73" s="68"/>
      <c r="Q73" s="68"/>
      <c r="R73" s="68"/>
      <c r="S73" s="11"/>
      <c r="T73" s="104"/>
      <c r="U73" s="104"/>
      <c r="V73" s="67"/>
      <c r="W73" s="77"/>
      <c r="X73" s="77"/>
      <c r="Y73" s="77"/>
      <c r="Z73" s="68"/>
      <c r="AA73" s="77"/>
      <c r="AB73" s="77"/>
      <c r="AC73" s="68"/>
      <c r="AD73" s="67"/>
      <c r="AE73" s="67"/>
      <c r="AF73" s="67"/>
      <c r="AG73" s="67"/>
      <c r="AH73" s="71"/>
      <c r="AI73" s="71"/>
      <c r="AJ73" s="71"/>
      <c r="AK73" s="104"/>
      <c r="AL73" s="77"/>
      <c r="AM73" s="77"/>
      <c r="AN73" s="77"/>
    </row>
    <row r="74" spans="1:40" x14ac:dyDescent="0.25">
      <c r="A74" s="52"/>
      <c r="B74" s="70"/>
      <c r="C74" s="52"/>
      <c r="D74" s="66"/>
      <c r="E74" s="66"/>
      <c r="F74" s="66"/>
      <c r="G74" s="66"/>
      <c r="H74" s="68"/>
      <c r="I74" s="52"/>
      <c r="J74" s="68"/>
      <c r="K74" s="68"/>
      <c r="L74" s="68"/>
      <c r="M74" s="67"/>
      <c r="N74" s="68"/>
      <c r="O74" s="68"/>
      <c r="P74" s="68"/>
      <c r="Q74" s="68"/>
      <c r="R74" s="68"/>
      <c r="S74" s="11"/>
      <c r="T74" s="104"/>
      <c r="U74" s="104"/>
      <c r="V74" s="67"/>
      <c r="W74" s="77"/>
      <c r="X74" s="77"/>
      <c r="Y74" s="77"/>
      <c r="Z74" s="68"/>
      <c r="AA74" s="77"/>
      <c r="AB74" s="77"/>
      <c r="AC74" s="68"/>
      <c r="AD74" s="67"/>
      <c r="AE74" s="67"/>
      <c r="AF74" s="67"/>
      <c r="AG74" s="67"/>
      <c r="AH74" s="71"/>
      <c r="AI74" s="71"/>
      <c r="AJ74" s="71"/>
      <c r="AK74" s="104"/>
      <c r="AL74" s="77"/>
      <c r="AM74" s="77"/>
      <c r="AN74" s="77"/>
    </row>
    <row r="75" spans="1:40" x14ac:dyDescent="0.25">
      <c r="A75" s="52"/>
      <c r="B75" s="70"/>
      <c r="C75" s="52"/>
      <c r="D75" s="66"/>
      <c r="E75" s="66"/>
      <c r="F75" s="66"/>
      <c r="G75" s="66"/>
      <c r="H75" s="68"/>
      <c r="I75" s="52"/>
      <c r="J75" s="68"/>
      <c r="K75" s="68"/>
      <c r="L75" s="68"/>
      <c r="M75" s="67"/>
      <c r="N75" s="68"/>
      <c r="O75" s="68"/>
      <c r="P75" s="68"/>
      <c r="Q75" s="68"/>
      <c r="R75" s="68"/>
      <c r="S75" s="11"/>
      <c r="T75" s="104"/>
      <c r="U75" s="104"/>
      <c r="V75" s="67"/>
      <c r="W75" s="77"/>
      <c r="X75" s="77"/>
      <c r="Y75" s="77"/>
      <c r="Z75" s="68"/>
      <c r="AA75" s="77"/>
      <c r="AB75" s="77"/>
      <c r="AC75" s="68"/>
      <c r="AD75" s="67"/>
      <c r="AE75" s="67"/>
      <c r="AF75" s="67"/>
      <c r="AG75" s="67"/>
      <c r="AH75" s="71"/>
      <c r="AI75" s="71"/>
      <c r="AJ75" s="71"/>
      <c r="AK75" s="104"/>
      <c r="AL75" s="77"/>
      <c r="AM75" s="77"/>
      <c r="AN75" s="77"/>
    </row>
    <row r="76" spans="1:40" x14ac:dyDescent="0.25">
      <c r="A76" s="52"/>
      <c r="B76" s="70"/>
      <c r="C76" s="52"/>
      <c r="D76" s="66"/>
      <c r="E76" s="66"/>
      <c r="F76" s="66"/>
      <c r="G76" s="66"/>
      <c r="H76" s="68"/>
      <c r="I76" s="52"/>
      <c r="J76" s="68"/>
      <c r="K76" s="68"/>
      <c r="L76" s="68"/>
      <c r="M76" s="67"/>
      <c r="N76" s="68"/>
      <c r="O76" s="68"/>
      <c r="P76" s="68"/>
      <c r="Q76" s="68"/>
      <c r="R76" s="68"/>
      <c r="S76" s="11"/>
      <c r="T76" s="104"/>
      <c r="U76" s="104"/>
      <c r="V76" s="67"/>
      <c r="W76" s="77"/>
      <c r="X76" s="77"/>
      <c r="Y76" s="77"/>
      <c r="Z76" s="68"/>
      <c r="AA76" s="77"/>
      <c r="AB76" s="77"/>
      <c r="AC76" s="68"/>
      <c r="AD76" s="67"/>
      <c r="AE76" s="67"/>
      <c r="AF76" s="67"/>
      <c r="AG76" s="67"/>
      <c r="AH76" s="71"/>
      <c r="AI76" s="71"/>
      <c r="AJ76" s="71"/>
      <c r="AK76" s="104"/>
      <c r="AL76" s="77"/>
      <c r="AM76" s="77"/>
      <c r="AN76" s="77"/>
    </row>
    <row r="77" spans="1:40" x14ac:dyDescent="0.25">
      <c r="A77" s="52"/>
      <c r="B77" s="70"/>
      <c r="C77" s="52"/>
      <c r="D77" s="66"/>
      <c r="E77" s="66"/>
      <c r="F77" s="66"/>
      <c r="G77" s="66"/>
      <c r="H77" s="68"/>
      <c r="I77" s="52"/>
      <c r="J77" s="68"/>
      <c r="K77" s="68"/>
      <c r="L77" s="68"/>
      <c r="M77" s="67"/>
      <c r="N77" s="68"/>
      <c r="O77" s="68"/>
      <c r="P77" s="68"/>
      <c r="Q77" s="68"/>
      <c r="R77" s="68"/>
      <c r="S77" s="11"/>
      <c r="T77" s="104"/>
      <c r="U77" s="104"/>
      <c r="V77" s="67"/>
      <c r="W77" s="77"/>
      <c r="X77" s="77"/>
      <c r="Y77" s="77"/>
      <c r="Z77" s="68"/>
      <c r="AA77" s="77"/>
      <c r="AB77" s="77"/>
      <c r="AC77" s="68"/>
      <c r="AD77" s="67"/>
      <c r="AE77" s="67"/>
      <c r="AF77" s="67"/>
      <c r="AG77" s="67"/>
      <c r="AH77" s="71"/>
      <c r="AI77" s="71"/>
      <c r="AJ77" s="71"/>
      <c r="AK77" s="104"/>
      <c r="AL77" s="77"/>
      <c r="AM77" s="77"/>
      <c r="AN77" s="77"/>
    </row>
    <row r="78" spans="1:40" x14ac:dyDescent="0.25">
      <c r="A78" s="52"/>
      <c r="B78" s="70"/>
      <c r="C78" s="52"/>
      <c r="D78" s="66"/>
      <c r="E78" s="66"/>
      <c r="F78" s="66"/>
      <c r="G78" s="66"/>
      <c r="H78" s="68"/>
      <c r="I78" s="52"/>
      <c r="J78" s="68"/>
      <c r="K78" s="68"/>
      <c r="L78" s="68"/>
      <c r="M78" s="67"/>
      <c r="N78" s="68"/>
      <c r="O78" s="68"/>
      <c r="P78" s="68"/>
      <c r="Q78" s="68"/>
      <c r="R78" s="68"/>
      <c r="S78" s="11"/>
      <c r="T78" s="104"/>
      <c r="U78" s="104"/>
      <c r="V78" s="67"/>
      <c r="W78" s="77"/>
      <c r="X78" s="77"/>
      <c r="Y78" s="77"/>
      <c r="Z78" s="68"/>
      <c r="AA78" s="77"/>
      <c r="AB78" s="77"/>
      <c r="AC78" s="68"/>
      <c r="AD78" s="67"/>
      <c r="AE78" s="67"/>
      <c r="AF78" s="67"/>
      <c r="AG78" s="67"/>
      <c r="AH78" s="71"/>
      <c r="AI78" s="71"/>
      <c r="AJ78" s="71"/>
      <c r="AK78" s="104"/>
      <c r="AL78" s="77"/>
      <c r="AM78" s="77"/>
      <c r="AN78" s="77"/>
    </row>
    <row r="79" spans="1:40" x14ac:dyDescent="0.25">
      <c r="A79" s="52"/>
      <c r="B79" s="70"/>
      <c r="C79" s="52"/>
      <c r="D79" s="66"/>
      <c r="E79" s="66"/>
      <c r="F79" s="66"/>
      <c r="G79" s="66"/>
      <c r="H79" s="68"/>
      <c r="I79" s="52"/>
      <c r="J79" s="68"/>
      <c r="K79" s="68"/>
      <c r="L79" s="68"/>
      <c r="M79" s="67"/>
      <c r="N79" s="68"/>
      <c r="O79" s="68"/>
      <c r="P79" s="68"/>
      <c r="Q79" s="68"/>
      <c r="R79" s="68"/>
      <c r="S79" s="11"/>
      <c r="T79" s="104"/>
      <c r="U79" s="104"/>
      <c r="V79" s="67"/>
      <c r="W79" s="77"/>
      <c r="X79" s="77"/>
      <c r="Y79" s="77"/>
      <c r="Z79" s="68"/>
      <c r="AA79" s="77"/>
      <c r="AB79" s="77"/>
      <c r="AC79" s="68"/>
      <c r="AD79" s="67"/>
      <c r="AE79" s="67"/>
      <c r="AF79" s="67"/>
      <c r="AG79" s="67"/>
      <c r="AH79" s="71"/>
      <c r="AI79" s="71"/>
      <c r="AJ79" s="71"/>
      <c r="AK79" s="104"/>
      <c r="AL79" s="77"/>
      <c r="AM79" s="77"/>
      <c r="AN79" s="77"/>
    </row>
    <row r="80" spans="1:40" x14ac:dyDescent="0.25">
      <c r="A80" s="52"/>
      <c r="B80" s="70"/>
      <c r="C80" s="52"/>
      <c r="D80" s="66"/>
      <c r="E80" s="66"/>
      <c r="F80" s="66"/>
      <c r="G80" s="66"/>
      <c r="H80" s="68"/>
      <c r="I80" s="52"/>
      <c r="J80" s="68"/>
      <c r="K80" s="68"/>
      <c r="L80" s="68"/>
      <c r="M80" s="67"/>
      <c r="N80" s="68"/>
      <c r="O80" s="68"/>
      <c r="P80" s="68"/>
      <c r="Q80" s="68"/>
      <c r="R80" s="68"/>
      <c r="S80" s="11"/>
      <c r="T80" s="104"/>
      <c r="U80" s="104"/>
      <c r="V80" s="67"/>
      <c r="W80" s="77"/>
      <c r="X80" s="77"/>
      <c r="Y80" s="77"/>
      <c r="Z80" s="68"/>
      <c r="AA80" s="77"/>
      <c r="AB80" s="77"/>
      <c r="AC80" s="68"/>
      <c r="AD80" s="67"/>
      <c r="AE80" s="67"/>
      <c r="AF80" s="67"/>
      <c r="AG80" s="67"/>
      <c r="AH80" s="71"/>
      <c r="AI80" s="71"/>
      <c r="AJ80" s="71"/>
      <c r="AK80" s="104"/>
      <c r="AL80" s="77"/>
      <c r="AM80" s="77"/>
      <c r="AN80" s="77"/>
    </row>
    <row r="81" spans="1:40" x14ac:dyDescent="0.25">
      <c r="A81" s="52"/>
      <c r="B81" s="70"/>
      <c r="C81" s="52"/>
      <c r="D81" s="66"/>
      <c r="E81" s="66"/>
      <c r="F81" s="66"/>
      <c r="G81" s="66"/>
      <c r="H81" s="68"/>
      <c r="I81" s="52"/>
      <c r="J81" s="68"/>
      <c r="K81" s="68"/>
      <c r="L81" s="68"/>
      <c r="M81" s="67"/>
      <c r="N81" s="68"/>
      <c r="O81" s="68"/>
      <c r="P81" s="68"/>
      <c r="Q81" s="68"/>
      <c r="R81" s="68"/>
      <c r="S81" s="11"/>
      <c r="T81" s="104"/>
      <c r="U81" s="104"/>
      <c r="V81" s="67"/>
      <c r="W81" s="77"/>
      <c r="X81" s="77"/>
      <c r="Y81" s="77"/>
      <c r="Z81" s="68"/>
      <c r="AA81" s="77"/>
      <c r="AB81" s="77"/>
      <c r="AC81" s="68"/>
      <c r="AD81" s="67"/>
      <c r="AE81" s="67"/>
      <c r="AF81" s="67"/>
      <c r="AG81" s="67"/>
      <c r="AH81" s="71"/>
      <c r="AI81" s="71"/>
      <c r="AJ81" s="71"/>
      <c r="AK81" s="104"/>
      <c r="AL81" s="77"/>
      <c r="AM81" s="77"/>
      <c r="AN81" s="77"/>
    </row>
    <row r="82" spans="1:40" x14ac:dyDescent="0.25">
      <c r="A82" s="52"/>
      <c r="B82" s="70"/>
      <c r="C82" s="52"/>
      <c r="D82" s="66"/>
      <c r="E82" s="66"/>
      <c r="F82" s="66"/>
      <c r="G82" s="66"/>
      <c r="H82" s="68"/>
      <c r="I82" s="52"/>
      <c r="J82" s="68"/>
      <c r="K82" s="68"/>
      <c r="L82" s="68"/>
      <c r="M82" s="67"/>
      <c r="N82" s="68"/>
      <c r="O82" s="68"/>
      <c r="P82" s="68"/>
      <c r="Q82" s="68"/>
      <c r="R82" s="68"/>
      <c r="S82" s="11"/>
      <c r="T82" s="104"/>
      <c r="U82" s="104"/>
      <c r="V82" s="67"/>
      <c r="W82" s="77"/>
      <c r="X82" s="77"/>
      <c r="Y82" s="77"/>
      <c r="Z82" s="68"/>
      <c r="AA82" s="77"/>
      <c r="AB82" s="77"/>
      <c r="AC82" s="68"/>
      <c r="AD82" s="67"/>
      <c r="AE82" s="67"/>
      <c r="AF82" s="67"/>
      <c r="AG82" s="67"/>
      <c r="AH82" s="71"/>
      <c r="AI82" s="71"/>
      <c r="AJ82" s="71"/>
      <c r="AK82" s="104"/>
      <c r="AL82" s="77"/>
      <c r="AM82" s="77"/>
      <c r="AN82" s="77"/>
    </row>
    <row r="83" spans="1:40" x14ac:dyDescent="0.25">
      <c r="A83" s="52"/>
      <c r="B83" s="70"/>
      <c r="C83" s="52"/>
      <c r="D83" s="66"/>
      <c r="E83" s="66"/>
      <c r="F83" s="66"/>
      <c r="G83" s="66"/>
      <c r="H83" s="68"/>
      <c r="I83" s="52"/>
      <c r="J83" s="68"/>
      <c r="K83" s="68"/>
      <c r="L83" s="68"/>
      <c r="M83" s="67"/>
      <c r="N83" s="68"/>
      <c r="O83" s="68"/>
      <c r="P83" s="68"/>
      <c r="Q83" s="68"/>
      <c r="R83" s="68"/>
      <c r="S83" s="11"/>
      <c r="T83" s="104"/>
      <c r="U83" s="104"/>
      <c r="V83" s="67"/>
      <c r="W83" s="77"/>
      <c r="X83" s="77"/>
      <c r="Y83" s="77"/>
      <c r="Z83" s="68"/>
      <c r="AA83" s="77"/>
      <c r="AB83" s="77"/>
      <c r="AC83" s="68"/>
      <c r="AD83" s="67"/>
      <c r="AE83" s="67"/>
      <c r="AF83" s="67"/>
      <c r="AG83" s="67"/>
      <c r="AH83" s="71"/>
      <c r="AI83" s="71"/>
      <c r="AJ83" s="71"/>
      <c r="AK83" s="104"/>
      <c r="AL83" s="77"/>
      <c r="AM83" s="77"/>
      <c r="AN83" s="77"/>
    </row>
    <row r="84" spans="1:40" x14ac:dyDescent="0.25">
      <c r="A84" s="52"/>
      <c r="B84" s="70"/>
      <c r="C84" s="52"/>
      <c r="D84" s="66"/>
      <c r="E84" s="66"/>
      <c r="F84" s="66"/>
      <c r="G84" s="66"/>
      <c r="H84" s="68"/>
      <c r="I84" s="52"/>
      <c r="J84" s="68"/>
      <c r="K84" s="68"/>
      <c r="L84" s="68"/>
      <c r="M84" s="67"/>
      <c r="N84" s="68"/>
      <c r="O84" s="68"/>
      <c r="P84" s="68"/>
      <c r="Q84" s="68"/>
      <c r="R84" s="68"/>
      <c r="S84" s="11"/>
      <c r="T84" s="104"/>
      <c r="U84" s="104"/>
      <c r="V84" s="67"/>
      <c r="W84" s="77"/>
      <c r="X84" s="77"/>
      <c r="Y84" s="77"/>
      <c r="Z84" s="68"/>
      <c r="AA84" s="77"/>
      <c r="AB84" s="77"/>
      <c r="AC84" s="68"/>
      <c r="AD84" s="67"/>
      <c r="AE84" s="67"/>
      <c r="AF84" s="67"/>
      <c r="AG84" s="67"/>
      <c r="AH84" s="71"/>
      <c r="AI84" s="71"/>
      <c r="AJ84" s="71"/>
      <c r="AK84" s="104"/>
      <c r="AL84" s="77"/>
      <c r="AM84" s="77"/>
      <c r="AN84" s="77"/>
    </row>
    <row r="85" spans="1:40" x14ac:dyDescent="0.25">
      <c r="A85" s="52"/>
      <c r="B85" s="70"/>
      <c r="C85" s="52"/>
      <c r="D85" s="66"/>
      <c r="E85" s="66"/>
      <c r="F85" s="66"/>
      <c r="G85" s="66"/>
      <c r="H85" s="68"/>
      <c r="I85" s="52"/>
      <c r="J85" s="68"/>
      <c r="K85" s="68"/>
      <c r="L85" s="68"/>
      <c r="M85" s="67"/>
      <c r="N85" s="68"/>
      <c r="O85" s="68"/>
      <c r="P85" s="68"/>
      <c r="Q85" s="68"/>
      <c r="R85" s="68"/>
      <c r="S85" s="11"/>
      <c r="T85" s="104"/>
      <c r="U85" s="104"/>
      <c r="V85" s="67"/>
      <c r="W85" s="77"/>
      <c r="X85" s="77"/>
      <c r="Y85" s="77"/>
      <c r="Z85" s="68"/>
      <c r="AA85" s="77"/>
      <c r="AB85" s="77"/>
      <c r="AC85" s="68"/>
      <c r="AD85" s="67"/>
      <c r="AE85" s="67"/>
      <c r="AF85" s="67"/>
      <c r="AG85" s="67"/>
      <c r="AH85" s="71"/>
      <c r="AI85" s="71"/>
      <c r="AJ85" s="71"/>
      <c r="AK85" s="104"/>
      <c r="AL85" s="77"/>
      <c r="AM85" s="77"/>
      <c r="AN85" s="77"/>
    </row>
    <row r="86" spans="1:40" x14ac:dyDescent="0.25">
      <c r="A86" s="52"/>
      <c r="B86" s="70"/>
      <c r="C86" s="52"/>
      <c r="D86" s="66"/>
      <c r="E86" s="66"/>
      <c r="F86" s="66"/>
      <c r="G86" s="66"/>
      <c r="H86" s="68"/>
      <c r="I86" s="52"/>
      <c r="J86" s="68"/>
      <c r="K86" s="68"/>
      <c r="L86" s="68"/>
      <c r="M86" s="67"/>
      <c r="N86" s="68"/>
      <c r="O86" s="68"/>
      <c r="P86" s="68"/>
      <c r="Q86" s="68"/>
      <c r="R86" s="68"/>
      <c r="S86" s="11"/>
      <c r="T86" s="104"/>
      <c r="U86" s="104"/>
      <c r="V86" s="67"/>
      <c r="W86" s="77"/>
      <c r="X86" s="77"/>
      <c r="Y86" s="77"/>
      <c r="Z86" s="68"/>
      <c r="AA86" s="77"/>
      <c r="AB86" s="77"/>
      <c r="AC86" s="68"/>
      <c r="AD86" s="67"/>
      <c r="AE86" s="67"/>
      <c r="AF86" s="67"/>
      <c r="AG86" s="67"/>
      <c r="AH86" s="71"/>
      <c r="AI86" s="71"/>
      <c r="AJ86" s="71"/>
      <c r="AK86" s="104"/>
      <c r="AL86" s="77"/>
      <c r="AM86" s="77"/>
      <c r="AN86" s="77"/>
    </row>
    <row r="87" spans="1:40" x14ac:dyDescent="0.25">
      <c r="A87" s="52"/>
      <c r="B87" s="70"/>
      <c r="C87" s="52"/>
      <c r="D87" s="66"/>
      <c r="E87" s="66"/>
      <c r="F87" s="66"/>
      <c r="G87" s="66"/>
      <c r="H87" s="68"/>
      <c r="I87" s="52"/>
      <c r="J87" s="68"/>
      <c r="K87" s="68"/>
      <c r="L87" s="68"/>
      <c r="M87" s="67"/>
      <c r="N87" s="68"/>
      <c r="O87" s="68"/>
      <c r="P87" s="68"/>
      <c r="Q87" s="68"/>
      <c r="R87" s="68"/>
      <c r="S87" s="11"/>
      <c r="T87" s="104"/>
      <c r="U87" s="104"/>
      <c r="V87" s="67"/>
      <c r="W87" s="77"/>
      <c r="X87" s="77"/>
      <c r="Y87" s="77"/>
      <c r="Z87" s="68"/>
      <c r="AA87" s="77"/>
      <c r="AB87" s="77"/>
      <c r="AC87" s="68"/>
      <c r="AD87" s="67"/>
      <c r="AE87" s="67"/>
      <c r="AF87" s="67"/>
      <c r="AG87" s="67"/>
      <c r="AH87" s="71"/>
      <c r="AI87" s="71"/>
      <c r="AJ87" s="71"/>
      <c r="AK87" s="104"/>
      <c r="AL87" s="77"/>
      <c r="AM87" s="77"/>
      <c r="AN87" s="77"/>
    </row>
    <row r="88" spans="1:40" x14ac:dyDescent="0.25">
      <c r="A88" s="52"/>
      <c r="B88" s="70"/>
      <c r="C88" s="52"/>
      <c r="D88" s="66"/>
      <c r="E88" s="66"/>
      <c r="F88" s="66"/>
      <c r="G88" s="66"/>
      <c r="H88" s="68"/>
      <c r="I88" s="52"/>
      <c r="J88" s="68"/>
      <c r="K88" s="68"/>
      <c r="L88" s="68"/>
      <c r="M88" s="67"/>
      <c r="N88" s="68"/>
      <c r="O88" s="68"/>
      <c r="P88" s="68"/>
      <c r="Q88" s="68"/>
      <c r="R88" s="68"/>
      <c r="S88" s="11"/>
      <c r="T88" s="104"/>
      <c r="U88" s="104"/>
      <c r="V88" s="67"/>
      <c r="W88" s="77"/>
      <c r="X88" s="77"/>
      <c r="Y88" s="77"/>
      <c r="Z88" s="68"/>
      <c r="AA88" s="77"/>
      <c r="AB88" s="77"/>
      <c r="AC88" s="68"/>
      <c r="AD88" s="67"/>
      <c r="AE88" s="67"/>
      <c r="AF88" s="67"/>
      <c r="AG88" s="67"/>
      <c r="AH88" s="71"/>
      <c r="AI88" s="71"/>
      <c r="AJ88" s="71"/>
      <c r="AK88" s="104"/>
      <c r="AL88" s="77"/>
      <c r="AM88" s="77"/>
      <c r="AN88" s="77"/>
    </row>
    <row r="89" spans="1:40" x14ac:dyDescent="0.25">
      <c r="A89" s="52"/>
      <c r="B89" s="70"/>
      <c r="C89" s="52"/>
      <c r="D89" s="66"/>
      <c r="E89" s="66"/>
      <c r="F89" s="66"/>
      <c r="G89" s="66"/>
      <c r="H89" s="68"/>
      <c r="I89" s="52"/>
      <c r="J89" s="68"/>
      <c r="K89" s="68"/>
      <c r="L89" s="68"/>
      <c r="M89" s="67"/>
      <c r="N89" s="68"/>
      <c r="O89" s="68"/>
      <c r="P89" s="68"/>
      <c r="Q89" s="68"/>
      <c r="R89" s="68"/>
      <c r="S89" s="11"/>
      <c r="T89" s="104"/>
      <c r="U89" s="104"/>
      <c r="V89" s="67"/>
      <c r="W89" s="77"/>
      <c r="X89" s="77"/>
      <c r="Y89" s="77"/>
      <c r="Z89" s="68"/>
      <c r="AA89" s="77"/>
      <c r="AB89" s="77"/>
      <c r="AC89" s="68"/>
      <c r="AD89" s="67"/>
      <c r="AE89" s="67"/>
      <c r="AF89" s="67"/>
      <c r="AG89" s="67"/>
      <c r="AH89" s="71"/>
      <c r="AI89" s="71"/>
      <c r="AJ89" s="71"/>
      <c r="AK89" s="104"/>
      <c r="AL89" s="77"/>
      <c r="AM89" s="77"/>
      <c r="AN89" s="77"/>
    </row>
    <row r="90" spans="1:40" x14ac:dyDescent="0.25">
      <c r="A90" s="52"/>
      <c r="B90" s="70"/>
      <c r="C90" s="52"/>
      <c r="D90" s="66"/>
      <c r="E90" s="66"/>
      <c r="F90" s="66"/>
      <c r="G90" s="66"/>
      <c r="H90" s="68"/>
      <c r="I90" s="52"/>
      <c r="J90" s="68"/>
      <c r="K90" s="68"/>
      <c r="L90" s="68"/>
      <c r="M90" s="67"/>
      <c r="N90" s="68"/>
      <c r="O90" s="68"/>
      <c r="P90" s="68"/>
      <c r="Q90" s="68"/>
      <c r="R90" s="68"/>
      <c r="S90" s="11"/>
      <c r="T90" s="104"/>
      <c r="U90" s="104"/>
      <c r="V90" s="67"/>
      <c r="W90" s="77"/>
      <c r="X90" s="77"/>
      <c r="Y90" s="77"/>
      <c r="Z90" s="68"/>
      <c r="AA90" s="77"/>
      <c r="AB90" s="77"/>
      <c r="AC90" s="68"/>
      <c r="AD90" s="67"/>
      <c r="AE90" s="67"/>
      <c r="AF90" s="67"/>
      <c r="AG90" s="67"/>
      <c r="AH90" s="71"/>
      <c r="AI90" s="71"/>
      <c r="AJ90" s="71"/>
      <c r="AK90" s="104"/>
      <c r="AL90" s="77"/>
      <c r="AM90" s="77"/>
      <c r="AN90" s="77"/>
    </row>
    <row r="91" spans="1:40" x14ac:dyDescent="0.25">
      <c r="A91" s="52"/>
      <c r="B91" s="70"/>
      <c r="C91" s="52"/>
      <c r="D91" s="66"/>
      <c r="E91" s="66"/>
      <c r="F91" s="66"/>
      <c r="G91" s="66"/>
      <c r="H91" s="68"/>
      <c r="I91" s="52"/>
      <c r="J91" s="68"/>
      <c r="K91" s="68"/>
      <c r="L91" s="68"/>
      <c r="M91" s="67"/>
      <c r="N91" s="68"/>
      <c r="O91" s="68"/>
      <c r="P91" s="68"/>
      <c r="Q91" s="68"/>
      <c r="R91" s="68"/>
      <c r="S91" s="11"/>
      <c r="T91" s="104"/>
      <c r="U91" s="104"/>
      <c r="V91" s="67"/>
      <c r="W91" s="77"/>
      <c r="X91" s="77"/>
      <c r="Y91" s="77"/>
      <c r="Z91" s="68"/>
      <c r="AA91" s="77"/>
      <c r="AB91" s="77"/>
      <c r="AC91" s="68"/>
      <c r="AD91" s="67"/>
      <c r="AE91" s="67"/>
      <c r="AF91" s="67"/>
      <c r="AG91" s="67"/>
      <c r="AH91" s="71"/>
      <c r="AI91" s="71"/>
      <c r="AJ91" s="71"/>
      <c r="AK91" s="104"/>
      <c r="AL91" s="77"/>
      <c r="AM91" s="77"/>
      <c r="AN91" s="77"/>
    </row>
    <row r="92" spans="1:40" x14ac:dyDescent="0.25">
      <c r="A92" s="52"/>
      <c r="B92" s="70"/>
      <c r="C92" s="52"/>
      <c r="D92" s="66"/>
      <c r="E92" s="66"/>
      <c r="F92" s="66"/>
      <c r="G92" s="66"/>
      <c r="H92" s="68"/>
      <c r="I92" s="52"/>
      <c r="J92" s="68"/>
      <c r="K92" s="68"/>
      <c r="L92" s="68"/>
      <c r="M92" s="67"/>
      <c r="N92" s="68"/>
      <c r="O92" s="68"/>
      <c r="P92" s="68"/>
      <c r="Q92" s="68"/>
      <c r="R92" s="68"/>
      <c r="S92" s="11"/>
      <c r="T92" s="104"/>
      <c r="U92" s="104"/>
      <c r="V92" s="67"/>
      <c r="W92" s="77"/>
      <c r="X92" s="77"/>
      <c r="Y92" s="77"/>
      <c r="Z92" s="68"/>
      <c r="AA92" s="77"/>
      <c r="AB92" s="77"/>
      <c r="AC92" s="68"/>
      <c r="AD92" s="67"/>
      <c r="AE92" s="67"/>
      <c r="AF92" s="67"/>
      <c r="AG92" s="67"/>
      <c r="AH92" s="71"/>
      <c r="AI92" s="71"/>
      <c r="AJ92" s="71"/>
      <c r="AK92" s="104"/>
      <c r="AL92" s="77"/>
      <c r="AM92" s="77"/>
      <c r="AN92" s="77"/>
    </row>
    <row r="93" spans="1:40" x14ac:dyDescent="0.25">
      <c r="A93" s="52"/>
      <c r="B93" s="70"/>
      <c r="C93" s="52"/>
      <c r="D93" s="66"/>
      <c r="E93" s="66"/>
      <c r="F93" s="66"/>
      <c r="G93" s="66"/>
      <c r="H93" s="68"/>
      <c r="I93" s="52"/>
      <c r="J93" s="68"/>
      <c r="K93" s="68"/>
      <c r="L93" s="68"/>
      <c r="M93" s="67"/>
      <c r="N93" s="68"/>
      <c r="O93" s="68"/>
      <c r="P93" s="68"/>
      <c r="Q93" s="68"/>
      <c r="R93" s="68"/>
      <c r="S93" s="11"/>
      <c r="T93" s="104"/>
      <c r="U93" s="104"/>
      <c r="V93" s="67"/>
      <c r="W93" s="77"/>
      <c r="X93" s="77"/>
      <c r="Y93" s="77"/>
      <c r="Z93" s="68"/>
      <c r="AA93" s="77"/>
      <c r="AB93" s="77"/>
      <c r="AC93" s="68"/>
      <c r="AD93" s="67"/>
      <c r="AE93" s="67"/>
      <c r="AF93" s="67"/>
      <c r="AG93" s="67"/>
      <c r="AH93" s="71"/>
      <c r="AI93" s="71"/>
      <c r="AJ93" s="71"/>
      <c r="AK93" s="104"/>
      <c r="AL93" s="77"/>
      <c r="AM93" s="77"/>
      <c r="AN93" s="77"/>
    </row>
    <row r="94" spans="1:40" x14ac:dyDescent="0.25">
      <c r="A94" s="52"/>
      <c r="B94" s="70"/>
      <c r="C94" s="52"/>
      <c r="D94" s="66"/>
      <c r="E94" s="66"/>
      <c r="F94" s="66"/>
      <c r="G94" s="66"/>
      <c r="H94" s="68"/>
      <c r="I94" s="52"/>
      <c r="J94" s="68"/>
      <c r="K94" s="68"/>
      <c r="L94" s="68"/>
      <c r="M94" s="67"/>
      <c r="N94" s="68"/>
      <c r="O94" s="68"/>
      <c r="P94" s="68"/>
      <c r="Q94" s="68"/>
      <c r="R94" s="68"/>
      <c r="S94" s="11"/>
      <c r="T94" s="104"/>
      <c r="U94" s="104"/>
      <c r="V94" s="67"/>
      <c r="W94" s="77"/>
      <c r="X94" s="77"/>
      <c r="Y94" s="77"/>
      <c r="Z94" s="68"/>
      <c r="AA94" s="77"/>
      <c r="AB94" s="77"/>
      <c r="AC94" s="68"/>
      <c r="AD94" s="67"/>
      <c r="AE94" s="67"/>
      <c r="AF94" s="67"/>
      <c r="AG94" s="67"/>
      <c r="AH94" s="71"/>
      <c r="AI94" s="71"/>
      <c r="AJ94" s="71"/>
      <c r="AK94" s="104"/>
      <c r="AL94" s="77"/>
      <c r="AM94" s="77"/>
      <c r="AN94" s="77"/>
    </row>
    <row r="95" spans="1:40" x14ac:dyDescent="0.25">
      <c r="A95" s="52"/>
      <c r="B95" s="70"/>
      <c r="C95" s="52"/>
      <c r="D95" s="66"/>
      <c r="E95" s="66"/>
      <c r="F95" s="66"/>
      <c r="G95" s="66"/>
      <c r="H95" s="68"/>
      <c r="I95" s="52"/>
      <c r="J95" s="68"/>
      <c r="K95" s="68"/>
      <c r="L95" s="68"/>
      <c r="M95" s="67"/>
      <c r="N95" s="68"/>
      <c r="O95" s="68"/>
      <c r="P95" s="68"/>
      <c r="Q95" s="68"/>
      <c r="R95" s="68"/>
      <c r="S95" s="11"/>
      <c r="T95" s="104"/>
      <c r="U95" s="104"/>
      <c r="V95" s="67"/>
      <c r="W95" s="77"/>
      <c r="X95" s="77"/>
      <c r="Y95" s="77"/>
      <c r="Z95" s="68"/>
      <c r="AA95" s="77"/>
      <c r="AB95" s="77"/>
      <c r="AC95" s="68"/>
      <c r="AD95" s="67"/>
      <c r="AE95" s="67"/>
      <c r="AF95" s="67"/>
      <c r="AG95" s="67"/>
      <c r="AH95" s="71"/>
      <c r="AI95" s="71"/>
      <c r="AJ95" s="71"/>
      <c r="AK95" s="104"/>
      <c r="AL95" s="77"/>
      <c r="AM95" s="77"/>
      <c r="AN95" s="77"/>
    </row>
    <row r="96" spans="1:40" x14ac:dyDescent="0.25">
      <c r="A96" s="52"/>
      <c r="B96" s="70"/>
      <c r="C96" s="52"/>
      <c r="D96" s="66"/>
      <c r="E96" s="66"/>
      <c r="F96" s="66"/>
      <c r="G96" s="66"/>
      <c r="H96" s="68"/>
      <c r="I96" s="52"/>
      <c r="J96" s="68"/>
      <c r="K96" s="68"/>
      <c r="L96" s="68"/>
      <c r="M96" s="67"/>
      <c r="N96" s="68"/>
      <c r="O96" s="68"/>
      <c r="P96" s="68"/>
      <c r="Q96" s="68"/>
      <c r="R96" s="68"/>
      <c r="S96" s="11"/>
      <c r="T96" s="104"/>
      <c r="U96" s="104"/>
      <c r="V96" s="67"/>
      <c r="W96" s="77"/>
      <c r="X96" s="77"/>
      <c r="Y96" s="77"/>
      <c r="Z96" s="68"/>
      <c r="AA96" s="77"/>
      <c r="AB96" s="77"/>
      <c r="AC96" s="68"/>
      <c r="AD96" s="67"/>
      <c r="AE96" s="67"/>
      <c r="AF96" s="67"/>
      <c r="AG96" s="67"/>
      <c r="AH96" s="71"/>
      <c r="AI96" s="71"/>
      <c r="AJ96" s="71"/>
      <c r="AK96" s="104"/>
      <c r="AL96" s="77"/>
      <c r="AM96" s="77"/>
      <c r="AN96" s="77"/>
    </row>
    <row r="97" spans="1:40" x14ac:dyDescent="0.25">
      <c r="A97" s="52"/>
      <c r="B97" s="70"/>
      <c r="C97" s="52"/>
      <c r="D97" s="66"/>
      <c r="E97" s="66"/>
      <c r="F97" s="66"/>
      <c r="G97" s="66"/>
      <c r="H97" s="68"/>
      <c r="I97" s="52"/>
      <c r="J97" s="68"/>
      <c r="K97" s="68"/>
      <c r="L97" s="68"/>
      <c r="M97" s="67"/>
      <c r="N97" s="68"/>
      <c r="O97" s="68"/>
      <c r="P97" s="68"/>
      <c r="Q97" s="68"/>
      <c r="R97" s="68"/>
      <c r="S97" s="11"/>
      <c r="T97" s="104"/>
      <c r="U97" s="104"/>
      <c r="V97" s="67"/>
      <c r="W97" s="77"/>
      <c r="X97" s="77"/>
      <c r="Y97" s="77"/>
      <c r="Z97" s="68"/>
      <c r="AA97" s="77"/>
      <c r="AB97" s="77"/>
      <c r="AC97" s="68"/>
      <c r="AD97" s="67"/>
      <c r="AE97" s="67"/>
      <c r="AF97" s="67"/>
      <c r="AG97" s="67"/>
      <c r="AH97" s="71"/>
      <c r="AI97" s="71"/>
      <c r="AJ97" s="71"/>
      <c r="AK97" s="104"/>
      <c r="AL97" s="77"/>
      <c r="AM97" s="77"/>
      <c r="AN97" s="77"/>
    </row>
    <row r="98" spans="1:40" x14ac:dyDescent="0.25">
      <c r="A98" s="52"/>
      <c r="B98" s="70"/>
      <c r="C98" s="52"/>
      <c r="D98" s="66"/>
      <c r="E98" s="66"/>
      <c r="F98" s="66"/>
      <c r="G98" s="66"/>
      <c r="H98" s="68"/>
      <c r="I98" s="52"/>
      <c r="J98" s="68"/>
      <c r="K98" s="68"/>
      <c r="L98" s="68"/>
      <c r="M98" s="67"/>
      <c r="N98" s="68"/>
      <c r="O98" s="68"/>
      <c r="P98" s="68"/>
      <c r="Q98" s="68"/>
      <c r="R98" s="68"/>
      <c r="S98" s="11"/>
      <c r="T98" s="104"/>
      <c r="U98" s="104"/>
      <c r="V98" s="67"/>
      <c r="W98" s="77"/>
      <c r="X98" s="77"/>
      <c r="Y98" s="77"/>
      <c r="Z98" s="68"/>
      <c r="AA98" s="77"/>
      <c r="AB98" s="77"/>
      <c r="AC98" s="68"/>
      <c r="AD98" s="67"/>
      <c r="AE98" s="67"/>
      <c r="AF98" s="67"/>
      <c r="AG98" s="67"/>
      <c r="AH98" s="71"/>
      <c r="AI98" s="71"/>
      <c r="AJ98" s="71"/>
      <c r="AK98" s="104"/>
      <c r="AL98" s="77"/>
      <c r="AM98" s="77"/>
      <c r="AN98" s="77"/>
    </row>
    <row r="99" spans="1:40" x14ac:dyDescent="0.25">
      <c r="A99" s="52"/>
      <c r="B99" s="70"/>
      <c r="C99" s="52"/>
      <c r="D99" s="66"/>
      <c r="E99" s="66"/>
      <c r="F99" s="66"/>
      <c r="G99" s="66"/>
      <c r="H99" s="68"/>
      <c r="I99" s="52"/>
      <c r="J99" s="68"/>
      <c r="K99" s="68"/>
      <c r="L99" s="68"/>
      <c r="M99" s="67"/>
      <c r="N99" s="68"/>
      <c r="O99" s="68"/>
      <c r="P99" s="68"/>
      <c r="Q99" s="68"/>
      <c r="R99" s="68"/>
      <c r="S99" s="11"/>
      <c r="T99" s="104"/>
      <c r="U99" s="104"/>
      <c r="V99" s="67"/>
      <c r="W99" s="77"/>
      <c r="X99" s="77"/>
      <c r="Y99" s="77"/>
      <c r="Z99" s="68"/>
      <c r="AA99" s="77"/>
      <c r="AB99" s="77"/>
      <c r="AC99" s="68"/>
      <c r="AD99" s="67"/>
      <c r="AE99" s="67"/>
      <c r="AF99" s="67"/>
      <c r="AG99" s="67"/>
      <c r="AH99" s="71"/>
      <c r="AI99" s="71"/>
      <c r="AJ99" s="71"/>
      <c r="AK99" s="104"/>
      <c r="AL99" s="77"/>
      <c r="AM99" s="77"/>
      <c r="AN99" s="77"/>
    </row>
    <row r="100" spans="1:40" x14ac:dyDescent="0.25">
      <c r="A100" s="52"/>
      <c r="B100" s="70"/>
      <c r="C100" s="52"/>
      <c r="D100" s="66"/>
      <c r="E100" s="66"/>
      <c r="F100" s="66"/>
      <c r="G100" s="66"/>
      <c r="H100" s="68"/>
      <c r="I100" s="52"/>
      <c r="J100" s="68"/>
      <c r="K100" s="68"/>
      <c r="L100" s="68"/>
      <c r="M100" s="67"/>
      <c r="N100" s="68"/>
      <c r="O100" s="68"/>
      <c r="P100" s="68"/>
      <c r="Q100" s="68"/>
      <c r="R100" s="68"/>
      <c r="S100" s="11"/>
      <c r="T100" s="104"/>
      <c r="U100" s="104"/>
      <c r="V100" s="67"/>
      <c r="W100" s="77"/>
      <c r="X100" s="77"/>
      <c r="Y100" s="77"/>
      <c r="Z100" s="68"/>
      <c r="AA100" s="77"/>
      <c r="AB100" s="77"/>
      <c r="AC100" s="68"/>
      <c r="AD100" s="67"/>
      <c r="AE100" s="67"/>
      <c r="AF100" s="67"/>
      <c r="AG100" s="67"/>
      <c r="AH100" s="71"/>
      <c r="AI100" s="71"/>
      <c r="AJ100" s="71"/>
      <c r="AK100" s="104"/>
      <c r="AL100" s="77"/>
      <c r="AM100" s="77"/>
      <c r="AN100" s="77"/>
    </row>
    <row r="101" spans="1:40" x14ac:dyDescent="0.25">
      <c r="A101" s="52"/>
      <c r="B101" s="70"/>
      <c r="C101" s="52"/>
      <c r="D101" s="66"/>
      <c r="E101" s="66"/>
      <c r="F101" s="66"/>
      <c r="G101" s="66"/>
      <c r="H101" s="68"/>
      <c r="I101" s="52"/>
      <c r="J101" s="68"/>
      <c r="K101" s="68"/>
      <c r="L101" s="68"/>
      <c r="M101" s="67"/>
      <c r="N101" s="68"/>
      <c r="O101" s="68"/>
      <c r="P101" s="68"/>
      <c r="Q101" s="68"/>
      <c r="R101" s="68"/>
      <c r="S101" s="11"/>
      <c r="T101" s="104"/>
      <c r="U101" s="104"/>
      <c r="V101" s="67"/>
      <c r="W101" s="77"/>
      <c r="X101" s="77"/>
      <c r="Y101" s="77"/>
      <c r="Z101" s="68"/>
      <c r="AA101" s="77"/>
      <c r="AB101" s="77"/>
      <c r="AC101" s="68"/>
      <c r="AD101" s="67"/>
      <c r="AE101" s="67"/>
      <c r="AF101" s="67"/>
      <c r="AG101" s="67"/>
      <c r="AH101" s="71"/>
      <c r="AI101" s="71"/>
      <c r="AJ101" s="71"/>
      <c r="AK101" s="104"/>
      <c r="AL101" s="77"/>
      <c r="AM101" s="77"/>
      <c r="AN101" s="77"/>
    </row>
    <row r="102" spans="1:40" x14ac:dyDescent="0.25">
      <c r="A102" s="52"/>
      <c r="B102" s="70"/>
      <c r="C102" s="52"/>
      <c r="D102" s="66"/>
      <c r="E102" s="66"/>
      <c r="F102" s="66"/>
      <c r="G102" s="66"/>
      <c r="H102" s="68"/>
      <c r="I102" s="52"/>
      <c r="J102" s="68"/>
      <c r="K102" s="68"/>
      <c r="L102" s="68"/>
      <c r="M102" s="67"/>
      <c r="N102" s="68"/>
      <c r="O102" s="68"/>
      <c r="P102" s="68"/>
      <c r="Q102" s="68"/>
      <c r="R102" s="68"/>
      <c r="S102" s="11"/>
      <c r="T102" s="104"/>
      <c r="U102" s="104"/>
      <c r="V102" s="67"/>
      <c r="W102" s="77"/>
      <c r="X102" s="77"/>
      <c r="Y102" s="77"/>
      <c r="Z102" s="68"/>
      <c r="AA102" s="77"/>
      <c r="AB102" s="77"/>
      <c r="AC102" s="68"/>
      <c r="AD102" s="67"/>
      <c r="AE102" s="67"/>
      <c r="AF102" s="67"/>
      <c r="AG102" s="67"/>
      <c r="AH102" s="71"/>
      <c r="AI102" s="71"/>
      <c r="AJ102" s="71"/>
      <c r="AK102" s="104"/>
      <c r="AL102" s="77"/>
      <c r="AM102" s="77"/>
      <c r="AN102" s="77"/>
    </row>
    <row r="103" spans="1:40" x14ac:dyDescent="0.25">
      <c r="A103" s="52"/>
      <c r="B103" s="70"/>
      <c r="C103" s="52"/>
      <c r="D103" s="66"/>
      <c r="E103" s="66"/>
      <c r="F103" s="66"/>
      <c r="G103" s="66"/>
      <c r="H103" s="68"/>
      <c r="I103" s="52"/>
      <c r="J103" s="68"/>
      <c r="K103" s="68"/>
      <c r="L103" s="68"/>
      <c r="M103" s="67"/>
      <c r="N103" s="68"/>
      <c r="O103" s="68"/>
      <c r="P103" s="68"/>
      <c r="Q103" s="68"/>
      <c r="R103" s="68"/>
      <c r="S103" s="11"/>
      <c r="T103" s="104"/>
      <c r="U103" s="104"/>
      <c r="V103" s="67"/>
      <c r="W103" s="77"/>
      <c r="X103" s="77"/>
      <c r="Y103" s="77"/>
      <c r="Z103" s="68"/>
      <c r="AA103" s="77"/>
      <c r="AB103" s="77"/>
      <c r="AC103" s="68"/>
      <c r="AD103" s="67"/>
      <c r="AE103" s="67"/>
      <c r="AF103" s="67"/>
      <c r="AG103" s="67"/>
      <c r="AH103" s="71"/>
      <c r="AI103" s="71"/>
      <c r="AJ103" s="71"/>
      <c r="AK103" s="104"/>
      <c r="AL103" s="77"/>
      <c r="AM103" s="77"/>
      <c r="AN103" s="77"/>
    </row>
    <row r="104" spans="1:40" x14ac:dyDescent="0.25">
      <c r="A104" s="52"/>
      <c r="B104" s="70"/>
      <c r="C104" s="52"/>
      <c r="D104" s="66"/>
      <c r="E104" s="66"/>
      <c r="F104" s="66"/>
      <c r="G104" s="66"/>
      <c r="H104" s="68"/>
      <c r="I104" s="52"/>
      <c r="J104" s="68"/>
      <c r="K104" s="68"/>
      <c r="L104" s="68"/>
      <c r="M104" s="67"/>
      <c r="N104" s="68"/>
      <c r="O104" s="68"/>
      <c r="P104" s="68"/>
      <c r="Q104" s="68"/>
      <c r="R104" s="68"/>
      <c r="S104" s="11"/>
      <c r="T104" s="104"/>
      <c r="U104" s="104"/>
      <c r="V104" s="67"/>
      <c r="W104" s="77"/>
      <c r="X104" s="77"/>
      <c r="Y104" s="77"/>
      <c r="Z104" s="68"/>
      <c r="AA104" s="77"/>
      <c r="AB104" s="77"/>
      <c r="AC104" s="68"/>
      <c r="AD104" s="67"/>
      <c r="AE104" s="67"/>
      <c r="AF104" s="67"/>
      <c r="AG104" s="67"/>
      <c r="AH104" s="71"/>
      <c r="AI104" s="71"/>
      <c r="AJ104" s="71"/>
      <c r="AK104" s="104"/>
      <c r="AL104" s="77"/>
      <c r="AM104" s="77"/>
      <c r="AN104" s="77"/>
    </row>
    <row r="105" spans="1:40" x14ac:dyDescent="0.25">
      <c r="A105" s="52"/>
      <c r="B105" s="70"/>
      <c r="C105" s="52"/>
      <c r="D105" s="66"/>
      <c r="E105" s="66"/>
      <c r="F105" s="66"/>
      <c r="G105" s="66"/>
      <c r="H105" s="68"/>
      <c r="I105" s="52"/>
      <c r="J105" s="68"/>
      <c r="K105" s="68"/>
      <c r="L105" s="68"/>
      <c r="M105" s="67"/>
      <c r="N105" s="68"/>
      <c r="O105" s="68"/>
      <c r="P105" s="68"/>
      <c r="Q105" s="68"/>
      <c r="R105" s="68"/>
      <c r="S105" s="11"/>
      <c r="T105" s="104"/>
      <c r="U105" s="104"/>
      <c r="V105" s="67"/>
      <c r="W105" s="77"/>
      <c r="X105" s="77"/>
      <c r="Y105" s="77"/>
      <c r="Z105" s="68"/>
      <c r="AA105" s="77"/>
      <c r="AB105" s="77"/>
      <c r="AC105" s="68"/>
      <c r="AD105" s="67"/>
      <c r="AE105" s="67"/>
      <c r="AF105" s="67"/>
      <c r="AG105" s="67"/>
      <c r="AH105" s="71"/>
      <c r="AI105" s="71"/>
      <c r="AJ105" s="71"/>
      <c r="AK105" s="104"/>
      <c r="AL105" s="77"/>
      <c r="AM105" s="77"/>
      <c r="AN105" s="77"/>
    </row>
    <row r="106" spans="1:40" x14ac:dyDescent="0.25">
      <c r="A106" s="52"/>
      <c r="B106" s="70"/>
      <c r="C106" s="52"/>
      <c r="D106" s="66"/>
      <c r="E106" s="66"/>
      <c r="F106" s="66"/>
      <c r="G106" s="66"/>
      <c r="H106" s="68"/>
      <c r="I106" s="52"/>
      <c r="J106" s="68"/>
      <c r="K106" s="68"/>
      <c r="L106" s="68"/>
      <c r="M106" s="67"/>
      <c r="N106" s="68"/>
      <c r="O106" s="68"/>
      <c r="P106" s="68"/>
      <c r="Q106" s="68"/>
      <c r="R106" s="68"/>
      <c r="S106" s="11"/>
      <c r="T106" s="104"/>
      <c r="U106" s="104"/>
      <c r="V106" s="67"/>
      <c r="W106" s="77"/>
      <c r="X106" s="77"/>
      <c r="Y106" s="77"/>
      <c r="Z106" s="68"/>
      <c r="AA106" s="77"/>
      <c r="AB106" s="77"/>
      <c r="AC106" s="68"/>
      <c r="AD106" s="67"/>
      <c r="AE106" s="67"/>
      <c r="AF106" s="67"/>
      <c r="AG106" s="67"/>
      <c r="AH106" s="71"/>
      <c r="AI106" s="71"/>
      <c r="AJ106" s="71"/>
      <c r="AK106" s="104"/>
      <c r="AL106" s="77"/>
      <c r="AM106" s="77"/>
      <c r="AN106" s="77"/>
    </row>
    <row r="107" spans="1:40" x14ac:dyDescent="0.25">
      <c r="A107" s="52"/>
      <c r="B107" s="70"/>
      <c r="C107" s="52"/>
      <c r="D107" s="66"/>
      <c r="E107" s="66"/>
      <c r="F107" s="66"/>
      <c r="G107" s="66"/>
      <c r="H107" s="68"/>
      <c r="I107" s="52"/>
      <c r="J107" s="68"/>
      <c r="K107" s="68"/>
      <c r="L107" s="68"/>
      <c r="M107" s="67"/>
      <c r="N107" s="68"/>
      <c r="O107" s="68"/>
      <c r="P107" s="68"/>
      <c r="Q107" s="68"/>
      <c r="R107" s="68"/>
      <c r="S107" s="11"/>
      <c r="T107" s="104"/>
      <c r="U107" s="104"/>
      <c r="V107" s="67"/>
      <c r="W107" s="77"/>
      <c r="X107" s="77"/>
      <c r="Y107" s="77"/>
      <c r="Z107" s="68"/>
      <c r="AA107" s="77"/>
      <c r="AB107" s="77"/>
      <c r="AC107" s="68"/>
      <c r="AD107" s="67"/>
      <c r="AE107" s="67"/>
      <c r="AF107" s="67"/>
      <c r="AG107" s="67"/>
      <c r="AH107" s="71"/>
      <c r="AI107" s="71"/>
      <c r="AJ107" s="71"/>
      <c r="AK107" s="104"/>
      <c r="AL107" s="77"/>
      <c r="AM107" s="77"/>
      <c r="AN107" s="77"/>
    </row>
    <row r="108" spans="1:40" x14ac:dyDescent="0.25">
      <c r="A108" s="52"/>
      <c r="B108" s="70"/>
      <c r="C108" s="52"/>
      <c r="D108" s="66"/>
      <c r="E108" s="66"/>
      <c r="F108" s="66"/>
      <c r="G108" s="66"/>
      <c r="H108" s="68"/>
      <c r="I108" s="52"/>
      <c r="J108" s="68"/>
      <c r="K108" s="68"/>
      <c r="L108" s="68"/>
      <c r="M108" s="67"/>
      <c r="N108" s="68"/>
      <c r="O108" s="68"/>
      <c r="P108" s="68"/>
      <c r="Q108" s="68"/>
      <c r="R108" s="68"/>
      <c r="S108" s="11"/>
      <c r="T108" s="104"/>
      <c r="U108" s="104"/>
      <c r="V108" s="67"/>
      <c r="W108" s="77"/>
      <c r="X108" s="77"/>
      <c r="Y108" s="77"/>
      <c r="Z108" s="68"/>
      <c r="AA108" s="77"/>
      <c r="AB108" s="77"/>
      <c r="AC108" s="68"/>
      <c r="AD108" s="67"/>
      <c r="AE108" s="67"/>
      <c r="AF108" s="67"/>
      <c r="AG108" s="67"/>
      <c r="AH108" s="71"/>
      <c r="AI108" s="71"/>
      <c r="AJ108" s="71"/>
      <c r="AK108" s="104"/>
      <c r="AL108" s="77"/>
      <c r="AM108" s="77"/>
      <c r="AN108" s="77"/>
    </row>
    <row r="109" spans="1:40" x14ac:dyDescent="0.25">
      <c r="A109" s="52"/>
      <c r="B109" s="70"/>
      <c r="C109" s="52"/>
      <c r="D109" s="66"/>
      <c r="E109" s="66"/>
      <c r="F109" s="66"/>
      <c r="G109" s="66"/>
      <c r="H109" s="68"/>
      <c r="I109" s="52"/>
      <c r="J109" s="68"/>
      <c r="K109" s="68"/>
      <c r="L109" s="68"/>
      <c r="M109" s="67"/>
      <c r="N109" s="68"/>
      <c r="O109" s="68"/>
      <c r="P109" s="68"/>
      <c r="Q109" s="68"/>
      <c r="R109" s="68"/>
      <c r="S109" s="11"/>
      <c r="T109" s="104"/>
      <c r="U109" s="104"/>
      <c r="V109" s="67"/>
      <c r="W109" s="77"/>
      <c r="X109" s="77"/>
      <c r="Y109" s="77"/>
      <c r="Z109" s="68"/>
      <c r="AA109" s="77"/>
      <c r="AB109" s="77"/>
      <c r="AC109" s="68"/>
      <c r="AD109" s="67"/>
      <c r="AE109" s="67"/>
      <c r="AF109" s="67"/>
      <c r="AG109" s="67"/>
      <c r="AH109" s="71"/>
      <c r="AI109" s="71"/>
      <c r="AJ109" s="71"/>
      <c r="AK109" s="104"/>
      <c r="AL109" s="77"/>
      <c r="AM109" s="77"/>
      <c r="AN109" s="77"/>
    </row>
    <row r="110" spans="1:40" x14ac:dyDescent="0.25">
      <c r="A110" s="52"/>
      <c r="B110" s="70"/>
      <c r="C110" s="52"/>
      <c r="D110" s="66"/>
      <c r="E110" s="66"/>
      <c r="F110" s="66"/>
      <c r="G110" s="66"/>
      <c r="H110" s="68"/>
      <c r="I110" s="52"/>
      <c r="J110" s="68"/>
      <c r="K110" s="68"/>
      <c r="L110" s="68"/>
      <c r="M110" s="67"/>
      <c r="N110" s="68"/>
      <c r="O110" s="68"/>
      <c r="P110" s="68"/>
      <c r="Q110" s="68"/>
      <c r="R110" s="68"/>
      <c r="S110" s="11"/>
      <c r="T110" s="104"/>
      <c r="U110" s="104"/>
      <c r="V110" s="67"/>
      <c r="W110" s="77"/>
      <c r="X110" s="77"/>
      <c r="Y110" s="77"/>
      <c r="Z110" s="68"/>
      <c r="AA110" s="77"/>
      <c r="AB110" s="77"/>
      <c r="AC110" s="68"/>
      <c r="AD110" s="67"/>
      <c r="AE110" s="67"/>
      <c r="AF110" s="67"/>
      <c r="AG110" s="67"/>
      <c r="AH110" s="71"/>
      <c r="AI110" s="71"/>
      <c r="AJ110" s="71"/>
      <c r="AK110" s="104"/>
      <c r="AL110" s="77"/>
      <c r="AM110" s="77"/>
      <c r="AN110" s="77"/>
    </row>
    <row r="111" spans="1:40" x14ac:dyDescent="0.25">
      <c r="A111" s="52"/>
      <c r="B111" s="70"/>
      <c r="C111" s="52"/>
      <c r="D111" s="66"/>
      <c r="E111" s="66"/>
      <c r="F111" s="66"/>
      <c r="G111" s="66"/>
      <c r="H111" s="68"/>
      <c r="I111" s="52"/>
      <c r="J111" s="68"/>
      <c r="K111" s="68"/>
      <c r="L111" s="68"/>
      <c r="M111" s="67"/>
      <c r="N111" s="68"/>
      <c r="O111" s="68"/>
      <c r="P111" s="68"/>
      <c r="Q111" s="68"/>
      <c r="R111" s="68"/>
      <c r="S111" s="11"/>
      <c r="T111" s="104"/>
      <c r="U111" s="104"/>
      <c r="V111" s="67"/>
      <c r="W111" s="77"/>
      <c r="X111" s="77"/>
      <c r="Y111" s="77"/>
      <c r="Z111" s="68"/>
      <c r="AA111" s="77"/>
      <c r="AB111" s="77"/>
      <c r="AC111" s="68"/>
      <c r="AD111" s="67"/>
      <c r="AE111" s="67"/>
      <c r="AF111" s="67"/>
      <c r="AG111" s="67"/>
      <c r="AH111" s="71"/>
      <c r="AI111" s="71"/>
      <c r="AJ111" s="71"/>
      <c r="AK111" s="104"/>
      <c r="AL111" s="77"/>
      <c r="AM111" s="77"/>
      <c r="AN111" s="77"/>
    </row>
    <row r="112" spans="1:40" x14ac:dyDescent="0.25">
      <c r="A112" s="52"/>
      <c r="B112" s="70"/>
      <c r="C112" s="52"/>
      <c r="D112" s="66"/>
      <c r="E112" s="66"/>
      <c r="F112" s="66"/>
      <c r="G112" s="66"/>
      <c r="H112" s="68"/>
      <c r="I112" s="52"/>
      <c r="J112" s="68"/>
      <c r="K112" s="68"/>
      <c r="L112" s="68"/>
      <c r="M112" s="67"/>
      <c r="N112" s="68"/>
      <c r="O112" s="68"/>
      <c r="P112" s="68"/>
      <c r="Q112" s="68"/>
      <c r="R112" s="68"/>
      <c r="S112" s="11"/>
      <c r="T112" s="104"/>
      <c r="U112" s="104"/>
      <c r="V112" s="67"/>
      <c r="W112" s="77"/>
      <c r="X112" s="77"/>
      <c r="Y112" s="77"/>
      <c r="Z112" s="68"/>
      <c r="AA112" s="77"/>
      <c r="AB112" s="77"/>
      <c r="AC112" s="68"/>
      <c r="AD112" s="67"/>
      <c r="AE112" s="67"/>
      <c r="AF112" s="67"/>
      <c r="AG112" s="67"/>
      <c r="AH112" s="71"/>
      <c r="AI112" s="71"/>
      <c r="AJ112" s="71"/>
      <c r="AK112" s="104"/>
      <c r="AL112" s="77"/>
      <c r="AM112" s="77"/>
      <c r="AN112" s="77"/>
    </row>
    <row r="113" spans="1:40" x14ac:dyDescent="0.25">
      <c r="A113" s="52"/>
      <c r="B113" s="70"/>
      <c r="C113" s="52"/>
      <c r="D113" s="66"/>
      <c r="E113" s="66"/>
      <c r="F113" s="66"/>
      <c r="G113" s="66"/>
      <c r="H113" s="68"/>
      <c r="I113" s="52"/>
      <c r="J113" s="68"/>
      <c r="K113" s="68"/>
      <c r="L113" s="68"/>
      <c r="M113" s="67"/>
      <c r="N113" s="68"/>
      <c r="O113" s="68"/>
      <c r="P113" s="68"/>
      <c r="Q113" s="68"/>
      <c r="R113" s="68"/>
      <c r="S113" s="11"/>
      <c r="T113" s="104"/>
      <c r="U113" s="104"/>
      <c r="V113" s="67"/>
      <c r="W113" s="77"/>
      <c r="X113" s="77"/>
      <c r="Y113" s="77"/>
      <c r="Z113" s="68"/>
      <c r="AA113" s="77"/>
      <c r="AB113" s="77"/>
      <c r="AC113" s="68"/>
      <c r="AD113" s="67"/>
      <c r="AE113" s="67"/>
      <c r="AF113" s="67"/>
      <c r="AG113" s="67"/>
      <c r="AH113" s="71"/>
      <c r="AI113" s="71"/>
      <c r="AJ113" s="71"/>
      <c r="AK113" s="104"/>
      <c r="AL113" s="77"/>
      <c r="AM113" s="77"/>
      <c r="AN113" s="77"/>
    </row>
    <row r="114" spans="1:40" x14ac:dyDescent="0.25">
      <c r="A114" s="52"/>
      <c r="B114" s="70"/>
      <c r="C114" s="52"/>
      <c r="D114" s="66"/>
      <c r="E114" s="66"/>
      <c r="F114" s="66"/>
      <c r="G114" s="66"/>
      <c r="H114" s="68"/>
      <c r="I114" s="52"/>
      <c r="J114" s="68"/>
      <c r="K114" s="68"/>
      <c r="L114" s="68"/>
      <c r="M114" s="67"/>
      <c r="N114" s="68"/>
      <c r="O114" s="68"/>
      <c r="P114" s="68"/>
      <c r="Q114" s="68"/>
      <c r="R114" s="68"/>
      <c r="S114" s="11"/>
      <c r="T114" s="104"/>
      <c r="U114" s="104"/>
      <c r="V114" s="67"/>
      <c r="W114" s="77"/>
      <c r="X114" s="77"/>
      <c r="Y114" s="77"/>
      <c r="Z114" s="68"/>
      <c r="AA114" s="77"/>
      <c r="AB114" s="77"/>
      <c r="AC114" s="68"/>
      <c r="AD114" s="67"/>
      <c r="AE114" s="67"/>
      <c r="AF114" s="67"/>
      <c r="AG114" s="67"/>
      <c r="AH114" s="71"/>
      <c r="AI114" s="71"/>
      <c r="AJ114" s="71"/>
      <c r="AK114" s="104"/>
      <c r="AL114" s="77"/>
      <c r="AM114" s="77"/>
      <c r="AN114" s="77"/>
    </row>
    <row r="115" spans="1:40" x14ac:dyDescent="0.25">
      <c r="A115" s="52"/>
      <c r="B115" s="70"/>
      <c r="C115" s="52"/>
      <c r="D115" s="66"/>
      <c r="E115" s="66"/>
      <c r="F115" s="66"/>
      <c r="G115" s="66"/>
      <c r="H115" s="68"/>
      <c r="I115" s="52"/>
      <c r="J115" s="68"/>
      <c r="K115" s="68"/>
      <c r="L115" s="68"/>
      <c r="M115" s="67"/>
      <c r="N115" s="68"/>
      <c r="O115" s="68"/>
      <c r="P115" s="68"/>
      <c r="Q115" s="68"/>
      <c r="R115" s="68"/>
      <c r="S115" s="11"/>
      <c r="T115" s="104"/>
      <c r="U115" s="104"/>
      <c r="V115" s="67"/>
      <c r="W115" s="77"/>
      <c r="X115" s="77"/>
      <c r="Y115" s="77"/>
      <c r="Z115" s="68"/>
      <c r="AA115" s="77"/>
      <c r="AB115" s="77"/>
      <c r="AC115" s="68"/>
      <c r="AD115" s="67"/>
      <c r="AE115" s="67"/>
      <c r="AF115" s="67"/>
      <c r="AG115" s="67"/>
      <c r="AH115" s="71"/>
      <c r="AI115" s="71"/>
      <c r="AJ115" s="71"/>
      <c r="AK115" s="104"/>
      <c r="AL115" s="77"/>
      <c r="AM115" s="77"/>
      <c r="AN115" s="77"/>
    </row>
    <row r="116" spans="1:40" x14ac:dyDescent="0.25">
      <c r="A116" s="52"/>
      <c r="B116" s="70"/>
      <c r="C116" s="52"/>
      <c r="D116" s="66"/>
      <c r="E116" s="66"/>
      <c r="F116" s="66"/>
      <c r="G116" s="66"/>
      <c r="H116" s="68"/>
      <c r="I116" s="52"/>
      <c r="J116" s="68"/>
      <c r="K116" s="68"/>
      <c r="L116" s="68"/>
      <c r="M116" s="67"/>
      <c r="N116" s="68"/>
      <c r="O116" s="68"/>
      <c r="P116" s="68"/>
      <c r="Q116" s="68"/>
      <c r="R116" s="68"/>
      <c r="S116" s="11"/>
      <c r="T116" s="104"/>
      <c r="U116" s="104"/>
      <c r="V116" s="67"/>
      <c r="W116" s="77"/>
      <c r="X116" s="77"/>
      <c r="Y116" s="77"/>
      <c r="Z116" s="68"/>
      <c r="AA116" s="77"/>
      <c r="AB116" s="77"/>
      <c r="AC116" s="68"/>
      <c r="AD116" s="67"/>
      <c r="AE116" s="67"/>
      <c r="AF116" s="67"/>
      <c r="AG116" s="67"/>
      <c r="AH116" s="71"/>
      <c r="AI116" s="71"/>
      <c r="AJ116" s="71"/>
      <c r="AK116" s="104"/>
      <c r="AL116" s="77"/>
      <c r="AM116" s="77"/>
      <c r="AN116" s="77"/>
    </row>
    <row r="117" spans="1:40" x14ac:dyDescent="0.25">
      <c r="A117" s="52"/>
      <c r="B117" s="70"/>
      <c r="C117" s="52"/>
      <c r="D117" s="66"/>
      <c r="E117" s="66"/>
      <c r="F117" s="66"/>
      <c r="G117" s="66"/>
      <c r="H117" s="68"/>
      <c r="I117" s="52"/>
      <c r="J117" s="68"/>
      <c r="K117" s="68"/>
      <c r="L117" s="68"/>
      <c r="M117" s="67"/>
      <c r="N117" s="68"/>
      <c r="O117" s="68"/>
      <c r="P117" s="68"/>
      <c r="Q117" s="68"/>
      <c r="R117" s="68"/>
      <c r="S117" s="11"/>
      <c r="T117" s="104"/>
      <c r="U117" s="104"/>
      <c r="V117" s="67"/>
      <c r="W117" s="77"/>
      <c r="X117" s="77"/>
      <c r="Y117" s="77"/>
      <c r="Z117" s="68"/>
      <c r="AA117" s="77"/>
      <c r="AB117" s="77"/>
      <c r="AC117" s="68"/>
      <c r="AD117" s="67"/>
      <c r="AE117" s="67"/>
      <c r="AF117" s="67"/>
      <c r="AG117" s="67"/>
      <c r="AH117" s="71"/>
      <c r="AI117" s="71"/>
      <c r="AJ117" s="71"/>
      <c r="AK117" s="104"/>
      <c r="AL117" s="77"/>
      <c r="AM117" s="77"/>
      <c r="AN117" s="77"/>
    </row>
    <row r="118" spans="1:40" x14ac:dyDescent="0.25">
      <c r="A118" s="52"/>
      <c r="B118" s="70"/>
      <c r="C118" s="52"/>
      <c r="D118" s="66"/>
      <c r="E118" s="66"/>
      <c r="F118" s="66"/>
      <c r="G118" s="66"/>
      <c r="H118" s="68"/>
      <c r="I118" s="52"/>
      <c r="J118" s="68"/>
      <c r="K118" s="68"/>
      <c r="L118" s="68"/>
      <c r="M118" s="67"/>
      <c r="N118" s="68"/>
      <c r="O118" s="68"/>
      <c r="P118" s="68"/>
      <c r="Q118" s="68"/>
      <c r="R118" s="68"/>
      <c r="S118" s="11"/>
      <c r="T118" s="104"/>
      <c r="U118" s="104"/>
      <c r="V118" s="67"/>
      <c r="W118" s="77"/>
      <c r="X118" s="77"/>
      <c r="Y118" s="77"/>
      <c r="Z118" s="68"/>
      <c r="AA118" s="77"/>
      <c r="AB118" s="77"/>
      <c r="AC118" s="68"/>
      <c r="AD118" s="67"/>
      <c r="AE118" s="67"/>
      <c r="AF118" s="67"/>
      <c r="AG118" s="67"/>
      <c r="AH118" s="71"/>
      <c r="AI118" s="71"/>
      <c r="AJ118" s="71"/>
      <c r="AK118" s="104"/>
      <c r="AL118" s="77"/>
      <c r="AM118" s="77"/>
      <c r="AN118" s="77"/>
    </row>
    <row r="119" spans="1:40" x14ac:dyDescent="0.25">
      <c r="A119" s="52"/>
      <c r="B119" s="70"/>
      <c r="C119" s="52"/>
      <c r="D119" s="66"/>
      <c r="E119" s="66"/>
      <c r="F119" s="66"/>
      <c r="G119" s="66"/>
      <c r="H119" s="68"/>
      <c r="I119" s="52"/>
      <c r="J119" s="68"/>
      <c r="K119" s="68"/>
      <c r="L119" s="68"/>
      <c r="M119" s="67"/>
      <c r="N119" s="68"/>
      <c r="O119" s="68"/>
      <c r="P119" s="68"/>
      <c r="Q119" s="68"/>
      <c r="R119" s="68"/>
      <c r="S119" s="11"/>
      <c r="T119" s="104"/>
      <c r="U119" s="104"/>
      <c r="V119" s="67"/>
      <c r="W119" s="77"/>
      <c r="X119" s="77"/>
      <c r="Y119" s="77"/>
      <c r="Z119" s="68"/>
      <c r="AA119" s="77"/>
      <c r="AB119" s="77"/>
      <c r="AC119" s="68"/>
      <c r="AD119" s="67"/>
      <c r="AE119" s="67"/>
      <c r="AF119" s="67"/>
      <c r="AG119" s="67"/>
      <c r="AH119" s="71"/>
      <c r="AI119" s="71"/>
      <c r="AJ119" s="71"/>
      <c r="AK119" s="104"/>
      <c r="AL119" s="77"/>
      <c r="AM119" s="77"/>
      <c r="AN119" s="77"/>
    </row>
    <row r="120" spans="1:40" x14ac:dyDescent="0.25">
      <c r="A120" s="52"/>
      <c r="B120" s="70"/>
      <c r="C120" s="52"/>
      <c r="D120" s="66"/>
      <c r="E120" s="66"/>
      <c r="F120" s="66"/>
      <c r="G120" s="66"/>
      <c r="H120" s="68"/>
      <c r="I120" s="52"/>
      <c r="J120" s="68"/>
      <c r="K120" s="68"/>
      <c r="L120" s="68"/>
      <c r="M120" s="67"/>
      <c r="N120" s="68"/>
      <c r="O120" s="68"/>
      <c r="P120" s="68"/>
      <c r="Q120" s="68"/>
      <c r="R120" s="68"/>
      <c r="S120" s="11"/>
      <c r="T120" s="104"/>
      <c r="U120" s="104"/>
      <c r="V120" s="67"/>
      <c r="W120" s="77"/>
      <c r="X120" s="77"/>
      <c r="Y120" s="77"/>
      <c r="Z120" s="68"/>
      <c r="AA120" s="77"/>
      <c r="AB120" s="77"/>
      <c r="AC120" s="68"/>
      <c r="AD120" s="67"/>
      <c r="AE120" s="67"/>
      <c r="AF120" s="67"/>
      <c r="AG120" s="67"/>
      <c r="AH120" s="71"/>
      <c r="AI120" s="71"/>
      <c r="AJ120" s="71"/>
      <c r="AK120" s="104"/>
      <c r="AL120" s="77"/>
      <c r="AM120" s="77"/>
      <c r="AN120" s="77"/>
    </row>
    <row r="121" spans="1:40" x14ac:dyDescent="0.25">
      <c r="A121" s="52"/>
      <c r="B121" s="70"/>
      <c r="C121" s="52"/>
      <c r="D121" s="66"/>
      <c r="E121" s="66"/>
      <c r="F121" s="66"/>
      <c r="G121" s="66"/>
      <c r="H121" s="68"/>
      <c r="I121" s="52"/>
      <c r="J121" s="68"/>
      <c r="K121" s="68"/>
      <c r="L121" s="68"/>
      <c r="M121" s="67"/>
      <c r="N121" s="68"/>
      <c r="O121" s="68"/>
      <c r="P121" s="68"/>
      <c r="Q121" s="68"/>
      <c r="R121" s="68"/>
      <c r="S121" s="11"/>
      <c r="T121" s="104"/>
      <c r="U121" s="104"/>
      <c r="V121" s="67"/>
      <c r="W121" s="77"/>
      <c r="X121" s="77"/>
      <c r="Y121" s="77"/>
      <c r="Z121" s="68"/>
      <c r="AA121" s="77"/>
      <c r="AB121" s="77"/>
      <c r="AC121" s="68"/>
      <c r="AD121" s="67"/>
      <c r="AE121" s="67"/>
      <c r="AF121" s="67"/>
      <c r="AG121" s="67"/>
      <c r="AH121" s="71"/>
      <c r="AI121" s="71"/>
      <c r="AJ121" s="71"/>
      <c r="AK121" s="104"/>
      <c r="AL121" s="77"/>
      <c r="AM121" s="77"/>
      <c r="AN121" s="77"/>
    </row>
    <row r="122" spans="1:40" x14ac:dyDescent="0.25">
      <c r="A122" s="52"/>
      <c r="B122" s="70"/>
      <c r="C122" s="52"/>
      <c r="D122" s="66"/>
      <c r="E122" s="66"/>
      <c r="F122" s="66"/>
      <c r="G122" s="66"/>
      <c r="H122" s="68"/>
      <c r="I122" s="52"/>
      <c r="J122" s="68"/>
      <c r="K122" s="68"/>
      <c r="L122" s="68"/>
      <c r="M122" s="67"/>
      <c r="N122" s="68"/>
      <c r="O122" s="68"/>
      <c r="P122" s="68"/>
      <c r="Q122" s="68"/>
      <c r="R122" s="68"/>
      <c r="S122" s="11"/>
      <c r="T122" s="104"/>
      <c r="U122" s="104"/>
      <c r="V122" s="67"/>
      <c r="W122" s="77"/>
      <c r="X122" s="77"/>
      <c r="Y122" s="77"/>
      <c r="Z122" s="68"/>
      <c r="AA122" s="77"/>
      <c r="AB122" s="77"/>
      <c r="AC122" s="68"/>
      <c r="AD122" s="67"/>
      <c r="AE122" s="67"/>
      <c r="AF122" s="67"/>
      <c r="AG122" s="67"/>
      <c r="AH122" s="71"/>
      <c r="AI122" s="71"/>
      <c r="AJ122" s="71"/>
      <c r="AK122" s="104"/>
      <c r="AL122" s="77"/>
      <c r="AM122" s="77"/>
      <c r="AN122" s="77"/>
    </row>
    <row r="123" spans="1:40" x14ac:dyDescent="0.25">
      <c r="A123" s="52"/>
      <c r="B123" s="70"/>
      <c r="C123" s="52"/>
      <c r="D123" s="66"/>
      <c r="E123" s="66"/>
      <c r="F123" s="66"/>
      <c r="G123" s="66"/>
      <c r="H123" s="68"/>
      <c r="I123" s="52"/>
      <c r="J123" s="68"/>
      <c r="K123" s="68"/>
      <c r="L123" s="68"/>
      <c r="M123" s="67"/>
      <c r="N123" s="68"/>
      <c r="O123" s="68"/>
      <c r="P123" s="68"/>
      <c r="Q123" s="68"/>
      <c r="R123" s="68"/>
      <c r="S123" s="11"/>
      <c r="T123" s="104"/>
      <c r="U123" s="104"/>
      <c r="V123" s="67"/>
      <c r="W123" s="77"/>
      <c r="X123" s="77"/>
      <c r="Y123" s="77"/>
      <c r="Z123" s="68"/>
      <c r="AA123" s="77"/>
      <c r="AB123" s="77"/>
      <c r="AC123" s="68"/>
      <c r="AD123" s="67"/>
      <c r="AE123" s="67"/>
      <c r="AF123" s="67"/>
      <c r="AG123" s="67"/>
      <c r="AH123" s="71"/>
      <c r="AI123" s="71"/>
      <c r="AJ123" s="71"/>
      <c r="AK123" s="104"/>
      <c r="AL123" s="77"/>
      <c r="AM123" s="77"/>
      <c r="AN123" s="77"/>
    </row>
    <row r="124" spans="1:40" x14ac:dyDescent="0.25">
      <c r="A124" s="52"/>
      <c r="B124" s="70"/>
      <c r="C124" s="52"/>
      <c r="D124" s="66"/>
      <c r="E124" s="66"/>
      <c r="F124" s="66"/>
      <c r="G124" s="66"/>
      <c r="H124" s="68"/>
      <c r="I124" s="52"/>
      <c r="J124" s="68"/>
      <c r="K124" s="68"/>
      <c r="L124" s="68"/>
      <c r="M124" s="67"/>
      <c r="N124" s="68"/>
      <c r="O124" s="68"/>
      <c r="P124" s="68"/>
      <c r="Q124" s="68"/>
      <c r="R124" s="68"/>
      <c r="S124" s="11"/>
      <c r="T124" s="104"/>
      <c r="U124" s="104"/>
      <c r="V124" s="67"/>
      <c r="W124" s="77"/>
      <c r="X124" s="77"/>
      <c r="Y124" s="77"/>
      <c r="Z124" s="68"/>
      <c r="AA124" s="77"/>
      <c r="AB124" s="77"/>
      <c r="AC124" s="68"/>
      <c r="AD124" s="67"/>
      <c r="AE124" s="67"/>
      <c r="AF124" s="67"/>
      <c r="AG124" s="67"/>
      <c r="AH124" s="71"/>
      <c r="AI124" s="71"/>
      <c r="AJ124" s="71"/>
      <c r="AK124" s="104"/>
      <c r="AL124" s="77"/>
      <c r="AM124" s="77"/>
      <c r="AN124" s="77"/>
    </row>
    <row r="125" spans="1:40" x14ac:dyDescent="0.25">
      <c r="A125" s="52"/>
      <c r="B125" s="70"/>
      <c r="C125" s="52"/>
      <c r="D125" s="66"/>
      <c r="E125" s="66"/>
      <c r="F125" s="66"/>
      <c r="G125" s="66"/>
      <c r="H125" s="68"/>
      <c r="I125" s="52"/>
      <c r="J125" s="68"/>
      <c r="K125" s="68"/>
      <c r="L125" s="68"/>
      <c r="M125" s="67"/>
      <c r="N125" s="68"/>
      <c r="O125" s="68"/>
      <c r="P125" s="68"/>
      <c r="Q125" s="68"/>
      <c r="R125" s="68"/>
      <c r="S125" s="11"/>
      <c r="T125" s="104"/>
      <c r="U125" s="104"/>
      <c r="V125" s="67"/>
      <c r="W125" s="77"/>
      <c r="X125" s="77"/>
      <c r="Y125" s="77"/>
      <c r="Z125" s="68"/>
      <c r="AA125" s="77"/>
      <c r="AB125" s="77"/>
      <c r="AC125" s="68"/>
      <c r="AD125" s="67"/>
      <c r="AE125" s="67"/>
      <c r="AF125" s="67"/>
      <c r="AG125" s="67"/>
      <c r="AH125" s="71"/>
      <c r="AI125" s="71"/>
      <c r="AJ125" s="71"/>
      <c r="AK125" s="104"/>
      <c r="AL125" s="77"/>
      <c r="AM125" s="77"/>
      <c r="AN125" s="77"/>
    </row>
    <row r="126" spans="1:40" x14ac:dyDescent="0.25">
      <c r="A126" s="52"/>
      <c r="B126" s="70"/>
      <c r="C126" s="52"/>
      <c r="D126" s="66"/>
      <c r="E126" s="66"/>
      <c r="F126" s="66"/>
      <c r="G126" s="66"/>
      <c r="H126" s="68"/>
      <c r="I126" s="52"/>
      <c r="J126" s="68"/>
      <c r="K126" s="68"/>
      <c r="L126" s="68"/>
      <c r="M126" s="67"/>
      <c r="N126" s="68"/>
      <c r="O126" s="68"/>
      <c r="P126" s="68"/>
      <c r="Q126" s="68"/>
      <c r="R126" s="68"/>
      <c r="S126" s="11"/>
      <c r="T126" s="104"/>
      <c r="U126" s="104"/>
      <c r="V126" s="67"/>
      <c r="W126" s="77"/>
      <c r="X126" s="77"/>
      <c r="Y126" s="77"/>
      <c r="Z126" s="68"/>
      <c r="AA126" s="77"/>
      <c r="AB126" s="77"/>
      <c r="AC126" s="68"/>
      <c r="AD126" s="67"/>
      <c r="AE126" s="67"/>
      <c r="AF126" s="67"/>
      <c r="AG126" s="67"/>
      <c r="AH126" s="71"/>
      <c r="AI126" s="71"/>
      <c r="AJ126" s="71"/>
      <c r="AK126" s="104"/>
      <c r="AL126" s="77"/>
      <c r="AM126" s="77"/>
      <c r="AN126" s="77"/>
    </row>
    <row r="127" spans="1:40" x14ac:dyDescent="0.25">
      <c r="A127" s="52"/>
      <c r="B127" s="70"/>
      <c r="C127" s="52"/>
      <c r="D127" s="66"/>
      <c r="E127" s="66"/>
      <c r="F127" s="66"/>
      <c r="G127" s="66"/>
      <c r="H127" s="68"/>
      <c r="I127" s="52"/>
      <c r="J127" s="68"/>
      <c r="K127" s="68"/>
      <c r="L127" s="68"/>
      <c r="M127" s="67"/>
      <c r="N127" s="68"/>
      <c r="O127" s="68"/>
      <c r="P127" s="68"/>
      <c r="Q127" s="68"/>
      <c r="R127" s="68"/>
      <c r="S127" s="11"/>
      <c r="T127" s="104"/>
      <c r="U127" s="104"/>
      <c r="V127" s="67"/>
      <c r="W127" s="77"/>
      <c r="X127" s="77"/>
      <c r="Y127" s="77"/>
      <c r="Z127" s="68"/>
      <c r="AA127" s="77"/>
      <c r="AB127" s="77"/>
      <c r="AC127" s="68"/>
      <c r="AD127" s="67"/>
      <c r="AE127" s="67"/>
      <c r="AF127" s="67"/>
      <c r="AG127" s="67"/>
      <c r="AH127" s="71"/>
      <c r="AI127" s="71"/>
      <c r="AJ127" s="71"/>
      <c r="AK127" s="104"/>
      <c r="AL127" s="77"/>
      <c r="AM127" s="77"/>
      <c r="AN127" s="77"/>
    </row>
    <row r="128" spans="1:40" x14ac:dyDescent="0.25">
      <c r="A128" s="52"/>
      <c r="B128" s="70"/>
      <c r="C128" s="52"/>
      <c r="D128" s="66"/>
      <c r="E128" s="66"/>
      <c r="F128" s="66"/>
      <c r="G128" s="66"/>
      <c r="H128" s="68"/>
      <c r="I128" s="52"/>
      <c r="J128" s="68"/>
      <c r="K128" s="68"/>
      <c r="L128" s="68"/>
      <c r="M128" s="67"/>
      <c r="N128" s="68"/>
      <c r="O128" s="68"/>
      <c r="P128" s="68"/>
      <c r="Q128" s="68"/>
      <c r="R128" s="68"/>
      <c r="S128" s="11"/>
      <c r="T128" s="104"/>
      <c r="U128" s="104"/>
      <c r="V128" s="67"/>
      <c r="W128" s="77"/>
      <c r="X128" s="77"/>
      <c r="Y128" s="77"/>
      <c r="Z128" s="68"/>
      <c r="AA128" s="77"/>
      <c r="AB128" s="77"/>
      <c r="AC128" s="68"/>
      <c r="AD128" s="67"/>
      <c r="AE128" s="67"/>
      <c r="AF128" s="67"/>
      <c r="AG128" s="67"/>
      <c r="AH128" s="71"/>
      <c r="AI128" s="71"/>
      <c r="AJ128" s="71"/>
      <c r="AK128" s="104"/>
      <c r="AL128" s="77"/>
      <c r="AM128" s="77"/>
      <c r="AN128" s="77"/>
    </row>
    <row r="129" spans="1:40" x14ac:dyDescent="0.25">
      <c r="A129" s="52"/>
      <c r="B129" s="70"/>
      <c r="C129" s="52"/>
      <c r="D129" s="66"/>
      <c r="E129" s="66"/>
      <c r="F129" s="66"/>
      <c r="G129" s="66"/>
      <c r="H129" s="68"/>
      <c r="I129" s="52"/>
      <c r="J129" s="68"/>
      <c r="K129" s="68"/>
      <c r="L129" s="68"/>
      <c r="M129" s="67"/>
      <c r="N129" s="68"/>
      <c r="O129" s="68"/>
      <c r="P129" s="68"/>
      <c r="Q129" s="68"/>
      <c r="R129" s="68"/>
      <c r="S129" s="11"/>
      <c r="T129" s="104"/>
      <c r="U129" s="104"/>
      <c r="V129" s="67"/>
      <c r="W129" s="77"/>
      <c r="X129" s="77"/>
      <c r="Y129" s="77"/>
      <c r="Z129" s="68"/>
      <c r="AA129" s="77"/>
      <c r="AB129" s="77"/>
      <c r="AC129" s="68"/>
      <c r="AD129" s="67"/>
      <c r="AE129" s="67"/>
      <c r="AF129" s="67"/>
      <c r="AG129" s="67"/>
      <c r="AH129" s="71"/>
      <c r="AI129" s="71"/>
      <c r="AJ129" s="71"/>
      <c r="AK129" s="104"/>
      <c r="AL129" s="77"/>
      <c r="AM129" s="77"/>
      <c r="AN129" s="77"/>
    </row>
    <row r="130" spans="1:40" x14ac:dyDescent="0.25">
      <c r="A130" s="52"/>
      <c r="B130" s="70"/>
      <c r="C130" s="52"/>
      <c r="D130" s="66"/>
      <c r="E130" s="66"/>
      <c r="F130" s="66"/>
      <c r="G130" s="66"/>
      <c r="H130" s="68"/>
      <c r="I130" s="52"/>
      <c r="J130" s="68"/>
      <c r="K130" s="68"/>
      <c r="L130" s="68"/>
      <c r="M130" s="67"/>
      <c r="N130" s="68"/>
      <c r="O130" s="68"/>
      <c r="P130" s="68"/>
      <c r="Q130" s="68"/>
      <c r="R130" s="68"/>
      <c r="S130" s="11"/>
      <c r="T130" s="104"/>
      <c r="U130" s="104"/>
      <c r="V130" s="67"/>
      <c r="W130" s="77"/>
      <c r="X130" s="77"/>
      <c r="Y130" s="77"/>
      <c r="Z130" s="68"/>
      <c r="AA130" s="77"/>
      <c r="AB130" s="77"/>
      <c r="AC130" s="68"/>
      <c r="AD130" s="67"/>
      <c r="AE130" s="67"/>
      <c r="AF130" s="67"/>
      <c r="AG130" s="67"/>
      <c r="AH130" s="71"/>
      <c r="AI130" s="71"/>
      <c r="AJ130" s="71"/>
      <c r="AK130" s="104"/>
      <c r="AL130" s="77"/>
      <c r="AM130" s="77"/>
      <c r="AN130" s="77"/>
    </row>
    <row r="131" spans="1:40" x14ac:dyDescent="0.25">
      <c r="A131" s="52"/>
      <c r="B131" s="70"/>
      <c r="C131" s="52"/>
      <c r="D131" s="66"/>
      <c r="E131" s="66"/>
      <c r="F131" s="66"/>
      <c r="G131" s="66"/>
      <c r="H131" s="68"/>
      <c r="I131" s="52"/>
      <c r="J131" s="68"/>
      <c r="K131" s="68"/>
      <c r="L131" s="68"/>
      <c r="M131" s="67"/>
      <c r="N131" s="68"/>
      <c r="O131" s="68"/>
      <c r="P131" s="68"/>
      <c r="Q131" s="68"/>
      <c r="R131" s="68"/>
      <c r="S131" s="11"/>
      <c r="T131" s="104"/>
      <c r="U131" s="104"/>
      <c r="V131" s="67"/>
      <c r="W131" s="77"/>
      <c r="X131" s="77"/>
      <c r="Y131" s="77"/>
      <c r="Z131" s="68"/>
      <c r="AA131" s="77"/>
      <c r="AB131" s="77"/>
      <c r="AC131" s="68"/>
      <c r="AD131" s="67"/>
      <c r="AE131" s="67"/>
      <c r="AF131" s="67"/>
      <c r="AG131" s="67"/>
      <c r="AH131" s="71"/>
      <c r="AI131" s="71"/>
      <c r="AJ131" s="71"/>
      <c r="AK131" s="104"/>
      <c r="AL131" s="77"/>
      <c r="AM131" s="77"/>
      <c r="AN131" s="77"/>
    </row>
    <row r="132" spans="1:40" x14ac:dyDescent="0.25">
      <c r="A132" s="52"/>
      <c r="B132" s="70"/>
      <c r="C132" s="52"/>
      <c r="D132" s="66"/>
      <c r="E132" s="66"/>
      <c r="F132" s="66"/>
      <c r="G132" s="66"/>
      <c r="H132" s="68"/>
      <c r="I132" s="52"/>
      <c r="J132" s="68"/>
      <c r="K132" s="68"/>
      <c r="L132" s="68"/>
      <c r="M132" s="67"/>
      <c r="N132" s="68"/>
      <c r="O132" s="68"/>
      <c r="P132" s="68"/>
      <c r="Q132" s="68"/>
      <c r="R132" s="68"/>
      <c r="S132" s="11"/>
      <c r="T132" s="104"/>
      <c r="U132" s="104"/>
      <c r="V132" s="67"/>
      <c r="W132" s="77"/>
      <c r="X132" s="77"/>
      <c r="Y132" s="77"/>
      <c r="Z132" s="68"/>
      <c r="AA132" s="77"/>
      <c r="AB132" s="77"/>
      <c r="AC132" s="68"/>
      <c r="AD132" s="67"/>
      <c r="AE132" s="67"/>
      <c r="AF132" s="67"/>
      <c r="AG132" s="67"/>
      <c r="AH132" s="71"/>
      <c r="AI132" s="71"/>
      <c r="AJ132" s="71"/>
      <c r="AK132" s="104"/>
      <c r="AL132" s="77"/>
      <c r="AM132" s="77"/>
      <c r="AN132" s="77"/>
    </row>
    <row r="133" spans="1:40" x14ac:dyDescent="0.25">
      <c r="A133" s="52"/>
      <c r="B133" s="70"/>
      <c r="C133" s="52"/>
      <c r="D133" s="66"/>
      <c r="E133" s="66"/>
      <c r="F133" s="66"/>
      <c r="G133" s="66"/>
      <c r="H133" s="68"/>
      <c r="I133" s="52"/>
      <c r="J133" s="68"/>
      <c r="K133" s="68"/>
      <c r="L133" s="68"/>
      <c r="M133" s="67"/>
      <c r="N133" s="68"/>
      <c r="O133" s="68"/>
      <c r="P133" s="68"/>
      <c r="Q133" s="68"/>
      <c r="R133" s="68"/>
      <c r="S133" s="11"/>
      <c r="T133" s="104"/>
      <c r="U133" s="104"/>
      <c r="V133" s="67"/>
      <c r="W133" s="77"/>
      <c r="X133" s="77"/>
      <c r="Y133" s="77"/>
      <c r="Z133" s="68"/>
      <c r="AA133" s="77"/>
      <c r="AB133" s="77"/>
      <c r="AC133" s="68"/>
      <c r="AD133" s="67"/>
      <c r="AE133" s="67"/>
      <c r="AF133" s="67"/>
      <c r="AG133" s="67"/>
      <c r="AH133" s="71"/>
      <c r="AI133" s="71"/>
      <c r="AJ133" s="71"/>
      <c r="AK133" s="104"/>
      <c r="AL133" s="77"/>
      <c r="AM133" s="77"/>
      <c r="AN133" s="77"/>
    </row>
    <row r="134" spans="1:40" x14ac:dyDescent="0.25">
      <c r="A134" s="52"/>
      <c r="B134" s="70"/>
      <c r="C134" s="52"/>
      <c r="D134" s="66"/>
      <c r="E134" s="66"/>
      <c r="F134" s="66"/>
      <c r="G134" s="66"/>
      <c r="H134" s="68"/>
      <c r="I134" s="52"/>
      <c r="J134" s="68"/>
      <c r="K134" s="68"/>
      <c r="L134" s="68"/>
      <c r="M134" s="67"/>
      <c r="N134" s="68"/>
      <c r="O134" s="68"/>
      <c r="P134" s="68"/>
      <c r="Q134" s="68"/>
      <c r="R134" s="68"/>
      <c r="S134" s="11"/>
      <c r="T134" s="104"/>
      <c r="U134" s="104"/>
      <c r="V134" s="67"/>
      <c r="W134" s="77"/>
      <c r="X134" s="77"/>
      <c r="Y134" s="77"/>
      <c r="Z134" s="68"/>
      <c r="AA134" s="77"/>
      <c r="AB134" s="77"/>
      <c r="AC134" s="68"/>
      <c r="AD134" s="67"/>
      <c r="AE134" s="67"/>
      <c r="AF134" s="67"/>
      <c r="AG134" s="67"/>
      <c r="AH134" s="71"/>
      <c r="AI134" s="71"/>
      <c r="AJ134" s="71"/>
      <c r="AK134" s="104"/>
      <c r="AL134" s="77"/>
      <c r="AM134" s="77"/>
      <c r="AN134" s="77"/>
    </row>
    <row r="135" spans="1:40" x14ac:dyDescent="0.25">
      <c r="A135" s="52"/>
      <c r="B135" s="70"/>
      <c r="C135" s="52"/>
      <c r="D135" s="66"/>
      <c r="E135" s="66"/>
      <c r="F135" s="66"/>
      <c r="G135" s="66"/>
      <c r="H135" s="68"/>
      <c r="I135" s="52"/>
      <c r="J135" s="68"/>
      <c r="K135" s="68"/>
      <c r="L135" s="68"/>
      <c r="M135" s="67"/>
      <c r="N135" s="68"/>
      <c r="O135" s="68"/>
      <c r="P135" s="68"/>
      <c r="Q135" s="68"/>
      <c r="R135" s="68"/>
      <c r="S135" s="11"/>
      <c r="T135" s="104"/>
      <c r="U135" s="104"/>
      <c r="V135" s="67"/>
      <c r="W135" s="77"/>
      <c r="X135" s="77"/>
      <c r="Y135" s="77"/>
      <c r="Z135" s="68"/>
      <c r="AA135" s="77"/>
      <c r="AB135" s="77"/>
      <c r="AC135" s="68"/>
      <c r="AD135" s="67"/>
      <c r="AE135" s="67"/>
      <c r="AF135" s="67"/>
      <c r="AG135" s="67"/>
      <c r="AH135" s="71"/>
      <c r="AI135" s="71"/>
      <c r="AJ135" s="71"/>
      <c r="AK135" s="104"/>
      <c r="AL135" s="77"/>
      <c r="AM135" s="77"/>
      <c r="AN135" s="77"/>
    </row>
    <row r="136" spans="1:40" x14ac:dyDescent="0.25">
      <c r="A136" s="52"/>
      <c r="B136" s="70"/>
      <c r="C136" s="52"/>
      <c r="D136" s="66"/>
      <c r="E136" s="66"/>
      <c r="F136" s="66"/>
      <c r="G136" s="66"/>
      <c r="H136" s="68"/>
      <c r="I136" s="52"/>
      <c r="J136" s="68"/>
      <c r="K136" s="68"/>
      <c r="L136" s="68"/>
      <c r="M136" s="67"/>
      <c r="N136" s="68"/>
      <c r="O136" s="68"/>
      <c r="P136" s="68"/>
      <c r="Q136" s="68"/>
      <c r="R136" s="68"/>
      <c r="S136" s="11"/>
      <c r="T136" s="104"/>
      <c r="U136" s="104"/>
      <c r="V136" s="67"/>
      <c r="W136" s="77"/>
      <c r="X136" s="77"/>
      <c r="Y136" s="77"/>
      <c r="Z136" s="68"/>
      <c r="AA136" s="77"/>
      <c r="AB136" s="77"/>
      <c r="AC136" s="68"/>
      <c r="AD136" s="67"/>
      <c r="AE136" s="67"/>
      <c r="AF136" s="67"/>
      <c r="AG136" s="67"/>
      <c r="AH136" s="71"/>
      <c r="AI136" s="71"/>
      <c r="AJ136" s="71"/>
      <c r="AK136" s="104"/>
      <c r="AL136" s="77"/>
      <c r="AM136" s="77"/>
      <c r="AN136" s="77"/>
    </row>
    <row r="137" spans="1:40" x14ac:dyDescent="0.25">
      <c r="A137" s="52"/>
      <c r="B137" s="70"/>
      <c r="C137" s="52"/>
      <c r="D137" s="66"/>
      <c r="E137" s="66"/>
      <c r="F137" s="66"/>
      <c r="G137" s="66"/>
      <c r="H137" s="68"/>
      <c r="I137" s="52"/>
      <c r="J137" s="68"/>
      <c r="K137" s="68"/>
      <c r="L137" s="68"/>
      <c r="M137" s="67"/>
      <c r="N137" s="68"/>
      <c r="O137" s="68"/>
      <c r="P137" s="68"/>
      <c r="Q137" s="68"/>
      <c r="R137" s="68"/>
      <c r="S137" s="11"/>
      <c r="T137" s="104"/>
      <c r="U137" s="104"/>
      <c r="V137" s="67"/>
      <c r="W137" s="77"/>
      <c r="X137" s="77"/>
      <c r="Y137" s="77"/>
      <c r="Z137" s="68"/>
      <c r="AA137" s="77"/>
      <c r="AB137" s="77"/>
      <c r="AC137" s="68"/>
      <c r="AD137" s="67"/>
      <c r="AE137" s="67"/>
      <c r="AF137" s="67"/>
      <c r="AG137" s="67"/>
      <c r="AH137" s="71"/>
      <c r="AI137" s="71"/>
      <c r="AJ137" s="71"/>
      <c r="AK137" s="104"/>
      <c r="AL137" s="77"/>
      <c r="AM137" s="77"/>
      <c r="AN137" s="77"/>
    </row>
    <row r="138" spans="1:40" x14ac:dyDescent="0.25">
      <c r="A138" s="52"/>
      <c r="B138" s="70"/>
      <c r="C138" s="52"/>
      <c r="D138" s="66"/>
      <c r="E138" s="66"/>
      <c r="F138" s="66"/>
      <c r="G138" s="66"/>
      <c r="H138" s="68"/>
      <c r="I138" s="52"/>
      <c r="J138" s="68"/>
      <c r="K138" s="68"/>
      <c r="L138" s="68"/>
      <c r="M138" s="67"/>
      <c r="N138" s="68"/>
      <c r="O138" s="68"/>
      <c r="P138" s="68"/>
      <c r="Q138" s="68"/>
      <c r="R138" s="68"/>
      <c r="S138" s="11"/>
      <c r="T138" s="104"/>
      <c r="U138" s="104"/>
      <c r="V138" s="67"/>
      <c r="W138" s="77"/>
      <c r="X138" s="77"/>
      <c r="Y138" s="77"/>
      <c r="Z138" s="68"/>
      <c r="AA138" s="77"/>
      <c r="AB138" s="77"/>
      <c r="AC138" s="68"/>
      <c r="AD138" s="67"/>
      <c r="AE138" s="67"/>
      <c r="AF138" s="67"/>
      <c r="AG138" s="67"/>
      <c r="AH138" s="71"/>
      <c r="AI138" s="71"/>
      <c r="AJ138" s="71"/>
      <c r="AK138" s="104"/>
      <c r="AL138" s="77"/>
      <c r="AM138" s="77"/>
      <c r="AN138" s="77"/>
    </row>
    <row r="139" spans="1:40" x14ac:dyDescent="0.25">
      <c r="A139" s="52"/>
      <c r="B139" s="70"/>
      <c r="C139" s="52"/>
      <c r="D139" s="66"/>
      <c r="E139" s="66"/>
      <c r="F139" s="66"/>
      <c r="G139" s="66"/>
      <c r="H139" s="68"/>
      <c r="I139" s="52"/>
      <c r="J139" s="68"/>
      <c r="K139" s="68"/>
      <c r="L139" s="68"/>
      <c r="M139" s="67"/>
      <c r="N139" s="68"/>
      <c r="O139" s="68"/>
      <c r="P139" s="68"/>
      <c r="Q139" s="68"/>
      <c r="R139" s="68"/>
      <c r="S139" s="11"/>
      <c r="T139" s="104"/>
      <c r="U139" s="104"/>
      <c r="V139" s="67"/>
      <c r="W139" s="77"/>
      <c r="X139" s="77"/>
      <c r="Y139" s="77"/>
      <c r="Z139" s="68"/>
      <c r="AA139" s="77"/>
      <c r="AB139" s="77"/>
      <c r="AC139" s="68"/>
      <c r="AD139" s="67"/>
      <c r="AE139" s="67"/>
      <c r="AF139" s="67"/>
      <c r="AG139" s="67"/>
      <c r="AH139" s="71"/>
      <c r="AI139" s="71"/>
      <c r="AJ139" s="71"/>
      <c r="AK139" s="104"/>
      <c r="AL139" s="77"/>
      <c r="AM139" s="77"/>
      <c r="AN139" s="77"/>
    </row>
    <row r="140" spans="1:40" x14ac:dyDescent="0.25">
      <c r="A140" s="52"/>
      <c r="B140" s="70"/>
      <c r="C140" s="52"/>
      <c r="D140" s="66"/>
      <c r="E140" s="66"/>
      <c r="F140" s="66"/>
      <c r="G140" s="66"/>
      <c r="H140" s="68"/>
      <c r="I140" s="52"/>
      <c r="J140" s="68"/>
      <c r="K140" s="68"/>
      <c r="L140" s="68"/>
      <c r="M140" s="67"/>
      <c r="N140" s="68"/>
      <c r="O140" s="68"/>
      <c r="P140" s="68"/>
      <c r="Q140" s="68"/>
      <c r="R140" s="68"/>
      <c r="S140" s="11"/>
      <c r="T140" s="104"/>
      <c r="U140" s="104"/>
      <c r="V140" s="67"/>
      <c r="W140" s="77"/>
      <c r="X140" s="77"/>
      <c r="Y140" s="77"/>
      <c r="Z140" s="68"/>
      <c r="AA140" s="77"/>
      <c r="AB140" s="77"/>
      <c r="AC140" s="68"/>
      <c r="AD140" s="67"/>
      <c r="AE140" s="67"/>
      <c r="AF140" s="67"/>
      <c r="AG140" s="67"/>
      <c r="AH140" s="71"/>
      <c r="AI140" s="71"/>
      <c r="AJ140" s="71"/>
      <c r="AK140" s="104"/>
      <c r="AL140" s="77"/>
      <c r="AM140" s="77"/>
      <c r="AN140" s="77"/>
    </row>
  </sheetData>
  <sheetProtection algorithmName="SHA-512" hashValue="d6KrFzsmrn5pOASN4rEow4jXiKXGkUfff1RQ+hZ5/HPTNMP+3Iz4XMmQOX7gTtzUIsnf7VqF2M8LFjIrUeelcQ==" saltValue="b8Owu8dYLleiwifFCIcLNA==" spinCount="100000" sheet="1" sort="0" autoFilter="0"/>
  <autoFilter ref="A11:AJ26" xr:uid="{00000000-0009-0000-0000-000002000000}"/>
  <dataConsolidate/>
  <mergeCells count="4">
    <mergeCell ref="B1:C1"/>
    <mergeCell ref="N1:O1"/>
    <mergeCell ref="B2:C2"/>
    <mergeCell ref="M2:O2"/>
  </mergeCells>
  <conditionalFormatting sqref="AA24:AA140 X12:Z23 B12:R140 AD12:AJ140 V12:V140 S12:S13 AB12:AC23 AL12:AN140">
    <cfRule type="expression" priority="55" stopIfTrue="1">
      <formula>B12&lt;&gt;""</formula>
    </cfRule>
    <cfRule type="expression" dxfId="144" priority="56">
      <formula>$B12&lt;&gt;""</formula>
    </cfRule>
  </conditionalFormatting>
  <conditionalFormatting sqref="W24:W140">
    <cfRule type="expression" priority="53" stopIfTrue="1">
      <formula>W24&lt;&gt;""</formula>
    </cfRule>
    <cfRule type="expression" dxfId="143" priority="54">
      <formula>$B24&lt;&gt;""</formula>
    </cfRule>
  </conditionalFormatting>
  <conditionalFormatting sqref="X24:X140">
    <cfRule type="expression" priority="51" stopIfTrue="1">
      <formula>X24&lt;&gt;""</formula>
    </cfRule>
    <cfRule type="expression" dxfId="142" priority="52">
      <formula>$B24&lt;&gt;""</formula>
    </cfRule>
  </conditionalFormatting>
  <conditionalFormatting sqref="Y24:Z140">
    <cfRule type="expression" priority="49" stopIfTrue="1">
      <formula>Y24&lt;&gt;""</formula>
    </cfRule>
    <cfRule type="expression" dxfId="141" priority="50">
      <formula>$B24&lt;&gt;""</formula>
    </cfRule>
  </conditionalFormatting>
  <conditionalFormatting sqref="Z24:Z140">
    <cfRule type="expression" priority="47" stopIfTrue="1">
      <formula>Z24&lt;&gt;""</formula>
    </cfRule>
    <cfRule type="expression" dxfId="140" priority="48">
      <formula>$B24&lt;&gt;""</formula>
    </cfRule>
  </conditionalFormatting>
  <conditionalFormatting sqref="AB24:AC140">
    <cfRule type="expression" priority="45" stopIfTrue="1">
      <formula>AB24&lt;&gt;""</formula>
    </cfRule>
    <cfRule type="expression" dxfId="139" priority="46">
      <formula>$B24&lt;&gt;""</formula>
    </cfRule>
  </conditionalFormatting>
  <conditionalFormatting sqref="AC24:AC140">
    <cfRule type="expression" priority="43" stopIfTrue="1">
      <formula>AC24&lt;&gt;""</formula>
    </cfRule>
    <cfRule type="expression" dxfId="138" priority="44">
      <formula>$B24&lt;&gt;""</formula>
    </cfRule>
  </conditionalFormatting>
  <conditionalFormatting sqref="C4">
    <cfRule type="expression" dxfId="137" priority="42">
      <formula>COUNTA(C4)=0</formula>
    </cfRule>
  </conditionalFormatting>
  <conditionalFormatting sqref="C5">
    <cfRule type="expression" dxfId="136" priority="41">
      <formula>COUNTA(C5)=0</formula>
    </cfRule>
  </conditionalFormatting>
  <conditionalFormatting sqref="C6:C7">
    <cfRule type="expression" dxfId="135" priority="40">
      <formula>COUNTA(C6)=0</formula>
    </cfRule>
  </conditionalFormatting>
  <conditionalFormatting sqref="C8">
    <cfRule type="expression" dxfId="134" priority="39">
      <formula>COUNTA(C8)=0</formula>
    </cfRule>
  </conditionalFormatting>
  <conditionalFormatting sqref="F4">
    <cfRule type="expression" dxfId="133" priority="38">
      <formula>COUNTA(F4)=0</formula>
    </cfRule>
  </conditionalFormatting>
  <conditionalFormatting sqref="N8">
    <cfRule type="expression" priority="36" stopIfTrue="1">
      <formula>N8&lt;&gt;""</formula>
    </cfRule>
    <cfRule type="expression" dxfId="132" priority="37">
      <formula>#REF!&lt;&gt;""</formula>
    </cfRule>
  </conditionalFormatting>
  <conditionalFormatting sqref="AA12:AA23 V12:V23 AN12:AN140">
    <cfRule type="expression" priority="34" stopIfTrue="1">
      <formula>V12&lt;&gt;""</formula>
    </cfRule>
    <cfRule type="expression" dxfId="131" priority="35">
      <formula>$B12&lt;&gt;""</formula>
    </cfRule>
  </conditionalFormatting>
  <conditionalFormatting sqref="W12:W23">
    <cfRule type="expression" priority="32" stopIfTrue="1">
      <formula>W12&lt;&gt;""</formula>
    </cfRule>
    <cfRule type="expression" dxfId="130" priority="33">
      <formula>$B12&lt;&gt;""</formula>
    </cfRule>
  </conditionalFormatting>
  <conditionalFormatting sqref="AL24:AN140">
    <cfRule type="expression" priority="30" stopIfTrue="1">
      <formula>AL24&lt;&gt;""</formula>
    </cfRule>
    <cfRule type="expression" dxfId="129" priority="31">
      <formula>$B24&lt;&gt;""</formula>
    </cfRule>
  </conditionalFormatting>
  <conditionalFormatting sqref="AM24:AN140">
    <cfRule type="expression" priority="28" stopIfTrue="1">
      <formula>AM24&lt;&gt;""</formula>
    </cfRule>
    <cfRule type="expression" dxfId="128" priority="29">
      <formula>$B24&lt;&gt;""</formula>
    </cfRule>
  </conditionalFormatting>
  <conditionalFormatting sqref="Z12:Z23">
    <cfRule type="expression" priority="26" stopIfTrue="1">
      <formula>Z12&lt;&gt;""</formula>
    </cfRule>
    <cfRule type="expression" dxfId="127" priority="27">
      <formula>$B12&lt;&gt;""</formula>
    </cfRule>
  </conditionalFormatting>
  <conditionalFormatting sqref="AN24:AN140">
    <cfRule type="expression" priority="24" stopIfTrue="1">
      <formula>AN24&lt;&gt;""</formula>
    </cfRule>
    <cfRule type="expression" dxfId="126" priority="25">
      <formula>$B24&lt;&gt;""</formula>
    </cfRule>
  </conditionalFormatting>
  <conditionalFormatting sqref="AC12:AC23">
    <cfRule type="expression" priority="22" stopIfTrue="1">
      <formula>AC12&lt;&gt;""</formula>
    </cfRule>
    <cfRule type="expression" dxfId="125" priority="23">
      <formula>$B12&lt;&gt;""</formula>
    </cfRule>
  </conditionalFormatting>
  <conditionalFormatting sqref="N4:N7">
    <cfRule type="expression" priority="57" stopIfTrue="1">
      <formula>N4&lt;&gt;""</formula>
    </cfRule>
    <cfRule type="expression" dxfId="124" priority="58">
      <formula>M4&lt;&gt;""</formula>
    </cfRule>
  </conditionalFormatting>
  <conditionalFormatting sqref="S14:S140 AC14:AC140">
    <cfRule type="expression" priority="20" stopIfTrue="1">
      <formula>S14&lt;&gt;""</formula>
    </cfRule>
    <cfRule type="expression" dxfId="123" priority="21">
      <formula>$B14&lt;&gt;""</formula>
    </cfRule>
  </conditionalFormatting>
  <conditionalFormatting sqref="M12:M140">
    <cfRule type="expression" dxfId="122" priority="19">
      <formula>AND(M12="N/A",L12&gt;0)</formula>
    </cfRule>
  </conditionalFormatting>
  <conditionalFormatting sqref="B12:B140">
    <cfRule type="duplicateValues" dxfId="121" priority="18"/>
  </conditionalFormatting>
  <conditionalFormatting sqref="C12:C140">
    <cfRule type="duplicateValues" dxfId="120" priority="17"/>
  </conditionalFormatting>
  <conditionalFormatting sqref="H12:H140">
    <cfRule type="expression" dxfId="119" priority="16">
      <formula>AND(H12=0,I12="Homeless")</formula>
    </cfRule>
  </conditionalFormatting>
  <conditionalFormatting sqref="J12:J140">
    <cfRule type="expression" dxfId="118" priority="15">
      <formula>AND(J12=0,I12="Jail/Prison")</formula>
    </cfRule>
  </conditionalFormatting>
  <conditionalFormatting sqref="P12:P140">
    <cfRule type="expression" dxfId="117" priority="14">
      <formula>AND(P12=0,I12="SUD-Inpatient Treatment")</formula>
    </cfRule>
  </conditionalFormatting>
  <conditionalFormatting sqref="Q12:Q140">
    <cfRule type="expression" dxfId="116" priority="13">
      <formula>AND(Q12=0,I12="SUD-Residential")</formula>
    </cfRule>
  </conditionalFormatting>
  <conditionalFormatting sqref="AK12:AK21 AK25:AK140">
    <cfRule type="expression" priority="9" stopIfTrue="1">
      <formula>AK12&lt;&gt;""</formula>
    </cfRule>
    <cfRule type="expression" dxfId="115" priority="10">
      <formula>$B12&lt;&gt;""</formula>
    </cfRule>
  </conditionalFormatting>
  <conditionalFormatting sqref="AK25:AK140">
    <cfRule type="expression" priority="7" stopIfTrue="1">
      <formula>AK25&lt;&gt;""</formula>
    </cfRule>
    <cfRule type="expression" dxfId="114" priority="8">
      <formula>$B25&lt;&gt;""</formula>
    </cfRule>
  </conditionalFormatting>
  <conditionalFormatting sqref="AK23:AK24">
    <cfRule type="expression" priority="11" stopIfTrue="1">
      <formula>AK23&lt;&gt;""</formula>
    </cfRule>
    <cfRule type="expression" dxfId="113" priority="12">
      <formula>$B22&lt;&gt;""</formula>
    </cfRule>
  </conditionalFormatting>
  <conditionalFormatting sqref="T12:U23">
    <cfRule type="expression" priority="5" stopIfTrue="1">
      <formula>T12&lt;&gt;""</formula>
    </cfRule>
    <cfRule type="expression" dxfId="112" priority="6">
      <formula>$B12&lt;&gt;""</formula>
    </cfRule>
  </conditionalFormatting>
  <conditionalFormatting sqref="T24:T140">
    <cfRule type="expression" priority="3" stopIfTrue="1">
      <formula>T24&lt;&gt;""</formula>
    </cfRule>
    <cfRule type="expression" dxfId="111" priority="4">
      <formula>$B24&lt;&gt;""</formula>
    </cfRule>
  </conditionalFormatting>
  <conditionalFormatting sqref="U24:U140">
    <cfRule type="expression" priority="1" stopIfTrue="1">
      <formula>U24&lt;&gt;""</formula>
    </cfRule>
    <cfRule type="expression" dxfId="110" priority="2">
      <formula>$B24&lt;&gt;""</formula>
    </cfRule>
  </conditionalFormatting>
  <dataValidations count="9">
    <dataValidation type="whole" allowBlank="1" showInputMessage="1" showErrorMessage="1" error="Please enter number between 1 and 31" sqref="H12:H140 J12:L140 N12:R140" xr:uid="{F2E2F69C-CD73-4543-A3FC-5E62DECB0F59}">
      <formula1>0</formula1>
      <formula2>31</formula2>
    </dataValidation>
    <dataValidation type="list" allowBlank="1" showInputMessage="1" showErrorMessage="1" error="Please select from drop down_x000a_" sqref="I127:I140" xr:uid="{20A07ABF-010B-4489-B7DD-BFF97913C967}">
      <formula1>"Psychiatric Hospital,SUD-Residential,SUD-Inpatient Treatment,Medical Hospital,Nursing Facility,With Relatives/Friends,Permanent Supportive Housing (PSH),Independent Living (own home),Group Home,Jail/Prison,Homeless"</formula1>
    </dataValidation>
    <dataValidation type="list" allowBlank="1" showInputMessage="1" showErrorMessage="1" error="Please use Drop-down selection" sqref="M12:M140" xr:uid="{32615F6D-3421-49CC-A6A4-54F7C32F7727}">
      <formula1>"Yes,No,N/A"</formula1>
    </dataValidation>
    <dataValidation type="list" allowBlank="1" showInputMessage="1" showErrorMessage="1" sqref="AO12:AO140" xr:uid="{7CE85207-FFB2-4522-BB9D-C98DDFD812C6}">
      <formula1>"Yes,No"</formula1>
    </dataValidation>
    <dataValidation type="list" allowBlank="1" showInputMessage="1" showErrorMessage="1" error="Please select from drop down_x000a_" sqref="I12:I126" xr:uid="{B8716158-95E9-4399-941E-20071A47EC61}">
      <formula1>"Transitional Housing,Psychiatric Hospital,SUD-Residential,SUD-Inpatient Treatment,Medical Hospital,Nursing Facility,With Relatives/Friends,Permanent Supportive Housing (PSH),Independent Living,Group Home,Unsupported Boarding,Jail/Prison,Homeless"</formula1>
    </dataValidation>
    <dataValidation type="list" allowBlank="1" showInputMessage="1" showErrorMessage="1" error="Please use Drop-down selection" sqref="AC12:AG140 S12:S140" xr:uid="{B7B7D3B2-23A4-4CF8-90FA-8B50F1DC719A}">
      <formula1>"Yes,No"</formula1>
    </dataValidation>
    <dataValidation type="list" allowBlank="1" showInputMessage="1" showErrorMessage="1" error="Please enter number between 1 and 31" sqref="V12:V140" xr:uid="{31E10F9E-B7AD-4E50-9ABD-B63D40E362E3}">
      <formula1>"Employed,Seeking Employment,Enrolled in School,Unemployed (Not Seeking)"</formula1>
    </dataValidation>
    <dataValidation type="list" allowBlank="1" showInputMessage="1" showErrorMessage="1" error="Please use Drop-down selection" sqref="V12:V140" xr:uid="{F79F4CA6-E2DB-4EEF-AB63-7F431F441E4E}">
      <formula1>"Employed,Seeking Employment,Enrolled in School,N/A"</formula1>
    </dataValidation>
    <dataValidation type="whole" allowBlank="1" showInputMessage="1" showErrorMessage="1" sqref="Z12:Z140 AC12:AC140" xr:uid="{18D41914-6C20-427B-913B-D0F562E3327B}">
      <formula1>0</formula1>
      <formula2>31</formula2>
    </dataValidation>
  </dataValidations>
  <pageMargins left="0.25" right="0.25" top="0.75" bottom="0.75" header="0.3" footer="0.3"/>
  <pageSetup paperSize="5"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52A79-FC80-4822-8AC3-BFC77BA27F2E}">
  <sheetPr>
    <pageSetUpPr autoPageBreaks="0"/>
  </sheetPr>
  <dimension ref="A1:AU140"/>
  <sheetViews>
    <sheetView topLeftCell="A4" zoomScale="90" zoomScaleNormal="90" workbookViewId="0">
      <selection activeCell="AR19" sqref="AR19:AR23"/>
    </sheetView>
  </sheetViews>
  <sheetFormatPr defaultColWidth="9.140625" defaultRowHeight="15" x14ac:dyDescent="0.25"/>
  <cols>
    <col min="1" max="1" width="8.140625" style="51" customWidth="1"/>
    <col min="2" max="2" width="22.28515625" style="51" customWidth="1"/>
    <col min="3" max="3" width="36.28515625" style="51" customWidth="1"/>
    <col min="4" max="4" width="13.28515625" style="51" customWidth="1"/>
    <col min="5" max="5" width="13.5703125" style="51" customWidth="1"/>
    <col min="6" max="6" width="22.5703125" style="51" customWidth="1"/>
    <col min="7" max="7" width="14.5703125" style="51" customWidth="1"/>
    <col min="8" max="8" width="11.140625" style="51" customWidth="1"/>
    <col min="9" max="9" width="21.42578125" style="58" customWidth="1"/>
    <col min="10" max="10" width="14.140625" style="51" customWidth="1"/>
    <col min="11" max="11" width="16.5703125" style="51" customWidth="1"/>
    <col min="12" max="12" width="14.28515625" style="51" customWidth="1"/>
    <col min="13" max="13" width="20.42578125" style="58" customWidth="1"/>
    <col min="14" max="14" width="13.5703125" style="51" customWidth="1"/>
    <col min="15" max="15" width="13.140625" style="51" customWidth="1"/>
    <col min="16" max="16" width="11.5703125" style="51" customWidth="1"/>
    <col min="17" max="17" width="12.140625" style="51" customWidth="1"/>
    <col min="18" max="18" width="13" style="51" customWidth="1"/>
    <col min="19" max="19" width="18.5703125" customWidth="1"/>
    <col min="20" max="20" width="17.28515625" customWidth="1"/>
    <col min="21" max="21" width="21.28515625" customWidth="1"/>
    <col min="22" max="22" width="25.5703125" style="51" customWidth="1"/>
    <col min="23" max="29" width="17" style="51" customWidth="1"/>
    <col min="30" max="30" width="18.28515625" style="51" customWidth="1"/>
    <col min="31" max="31" width="18" style="58" customWidth="1"/>
    <col min="32" max="32" width="15.85546875" style="58" customWidth="1"/>
    <col min="33" max="33" width="16.140625" style="58" customWidth="1"/>
    <col min="34" max="34" width="16.28515625" style="58" customWidth="1"/>
    <col min="35" max="35" width="17.5703125" style="58" customWidth="1"/>
    <col min="36" max="36" width="18.5703125" style="58" customWidth="1"/>
    <col min="37" max="37" width="17.28515625" customWidth="1"/>
    <col min="38" max="40" width="17" style="51" customWidth="1"/>
    <col min="41" max="41" width="4" style="58" customWidth="1"/>
    <col min="42" max="42" width="3.42578125" style="51" customWidth="1"/>
    <col min="43" max="43" width="59.42578125" style="51" customWidth="1"/>
    <col min="44" max="44" width="9.140625" style="51"/>
    <col min="45" max="45" width="3.140625" style="51" customWidth="1"/>
    <col min="46" max="46" width="53.5703125" style="51" bestFit="1" customWidth="1"/>
    <col min="47" max="47" width="9.140625" style="51"/>
    <col min="48" max="48" width="3.7109375" style="51" customWidth="1"/>
    <col min="49" max="16384" width="9.140625" style="51"/>
  </cols>
  <sheetData>
    <row r="1" spans="1:47" ht="41.25" customHeight="1" x14ac:dyDescent="0.25">
      <c r="B1" s="113" t="s">
        <v>233</v>
      </c>
      <c r="C1" s="114"/>
      <c r="E1" s="57"/>
      <c r="F1" s="57"/>
      <c r="G1" s="57"/>
      <c r="H1" s="57"/>
      <c r="J1" s="57"/>
      <c r="M1" s="94"/>
      <c r="N1" s="118"/>
      <c r="O1" s="118"/>
      <c r="P1" s="58"/>
      <c r="AQ1" s="48" t="s">
        <v>61</v>
      </c>
      <c r="AR1" s="48"/>
      <c r="AS1" s="48"/>
      <c r="AT1" s="48"/>
      <c r="AU1" s="48"/>
    </row>
    <row r="2" spans="1:47" ht="40.5" customHeight="1" x14ac:dyDescent="0.35">
      <c r="A2" s="83" t="s">
        <v>147</v>
      </c>
      <c r="B2" s="115" t="s">
        <v>234</v>
      </c>
      <c r="C2" s="116"/>
      <c r="E2" s="57"/>
      <c r="F2" s="57"/>
      <c r="G2" s="57"/>
      <c r="H2" s="57"/>
      <c r="J2" s="57"/>
      <c r="M2" s="117" t="s">
        <v>190</v>
      </c>
      <c r="N2" s="117"/>
      <c r="O2" s="117"/>
      <c r="P2" s="95"/>
      <c r="AQ2" s="49" t="s">
        <v>139</v>
      </c>
      <c r="AR2" s="50" t="s">
        <v>78</v>
      </c>
      <c r="AT2" s="49" t="s">
        <v>42</v>
      </c>
      <c r="AU2" s="50" t="s">
        <v>26</v>
      </c>
    </row>
    <row r="3" spans="1:47" ht="41.25" customHeight="1" x14ac:dyDescent="0.45">
      <c r="B3" s="59"/>
      <c r="C3" s="60"/>
      <c r="J3" s="61"/>
      <c r="M3" s="91" t="s">
        <v>244</v>
      </c>
      <c r="N3" s="90" t="s">
        <v>189</v>
      </c>
      <c r="O3" s="91" t="s">
        <v>188</v>
      </c>
      <c r="P3" s="58"/>
      <c r="AQ3" s="52" t="s">
        <v>21</v>
      </c>
      <c r="AR3" s="53">
        <f>COUNTIF(H12:H140,"&gt;0")</f>
        <v>0</v>
      </c>
      <c r="AT3" s="52" t="s">
        <v>137</v>
      </c>
      <c r="AU3" s="52">
        <f>COUNTIF(I12:I140,"Group Home")</f>
        <v>0</v>
      </c>
    </row>
    <row r="4" spans="1:47" x14ac:dyDescent="0.25">
      <c r="B4" s="45" t="s">
        <v>14</v>
      </c>
      <c r="C4" s="78" t="str">
        <f>IF('ACT-IPS Reporting Totals'!C4="", "",'ACT-IPS Reporting Totals'!C4)</f>
        <v/>
      </c>
      <c r="E4" s="47" t="s">
        <v>15</v>
      </c>
      <c r="F4" s="78" t="str">
        <f>IF('ACT-IPS Reporting Totals'!F4="", "",'ACT-IPS Reporting Totals'!F4)</f>
        <v/>
      </c>
      <c r="J4" s="63"/>
      <c r="M4" s="92" t="str">
        <f>IF('ACT-IPS Reporting Totals'!M4="", "",'ACT-IPS Reporting Totals'!M4)</f>
        <v/>
      </c>
      <c r="N4" s="67" t="str">
        <f>IF('ACT-IPS Reporting Totals'!N4="", "",'ACT-IPS Reporting Totals'!N4)</f>
        <v/>
      </c>
      <c r="O4" s="67" t="str">
        <f>IF(N4="","",N4/4)</f>
        <v/>
      </c>
      <c r="P4" s="58"/>
      <c r="AQ4" s="52" t="s">
        <v>22</v>
      </c>
      <c r="AR4" s="53">
        <f>COUNTIF(J12:J140,"&gt;0")</f>
        <v>0</v>
      </c>
      <c r="AT4" s="52" t="s">
        <v>53</v>
      </c>
      <c r="AU4" s="52">
        <f>COUNTIF(I12:I140,"Psychiatric Hospital")</f>
        <v>0</v>
      </c>
    </row>
    <row r="5" spans="1:47" x14ac:dyDescent="0.25">
      <c r="B5" s="45" t="s">
        <v>13</v>
      </c>
      <c r="C5" s="78" t="str">
        <f>IF('ACT-IPS Reporting Totals'!C5="", "",'ACT-IPS Reporting Totals'!C5)</f>
        <v/>
      </c>
      <c r="E5" s="62" t="s">
        <v>135</v>
      </c>
      <c r="M5" s="92" t="str">
        <f>IF('ACT-IPS Reporting Totals'!M5="", "",'ACT-IPS Reporting Totals'!M5)</f>
        <v/>
      </c>
      <c r="N5" s="67" t="str">
        <f>IF('ACT-IPS Reporting Totals'!N5="", "",'ACT-IPS Reporting Totals'!N5)</f>
        <v/>
      </c>
      <c r="O5" s="67" t="str">
        <f t="shared" ref="O5:O8" si="0">IF(N5="","",N5/4)</f>
        <v/>
      </c>
      <c r="AQ5" s="54" t="s">
        <v>4</v>
      </c>
      <c r="AR5" s="53">
        <f>COUNTIF(L12:L140,"&gt;0")</f>
        <v>0</v>
      </c>
      <c r="AT5" s="52" t="s">
        <v>43</v>
      </c>
      <c r="AU5" s="52">
        <f>COUNTIF(I12:I140,"SUD-Residential")</f>
        <v>0</v>
      </c>
    </row>
    <row r="6" spans="1:47" x14ac:dyDescent="0.25">
      <c r="B6" s="45" t="s">
        <v>0</v>
      </c>
      <c r="C6" s="82" t="str">
        <f>IF('ACT-IPS Reporting Totals'!C6="", "",'ACT-IPS Reporting Totals'!C6)</f>
        <v/>
      </c>
      <c r="D6" s="80"/>
      <c r="J6" s="64"/>
      <c r="M6" s="92" t="str">
        <f>IF('ACT-IPS Reporting Totals'!M6="", "",'ACT-IPS Reporting Totals'!M6)</f>
        <v/>
      </c>
      <c r="N6" s="67" t="str">
        <f>IF('ACT-IPS Reporting Totals'!N6="", "",'ACT-IPS Reporting Totals'!N6)</f>
        <v/>
      </c>
      <c r="O6" s="67" t="str">
        <f t="shared" si="0"/>
        <v/>
      </c>
      <c r="AQ6" s="54" t="s">
        <v>9</v>
      </c>
      <c r="AR6" s="53">
        <f>COUNTIF(N12:N140,"&gt;0")</f>
        <v>0</v>
      </c>
      <c r="AT6" s="52" t="s">
        <v>44</v>
      </c>
      <c r="AU6" s="52">
        <f>COUNTIF(I12:I140,"SUD-Inpatient Treatment")</f>
        <v>0</v>
      </c>
    </row>
    <row r="7" spans="1:47" x14ac:dyDescent="0.25">
      <c r="B7" s="88" t="s">
        <v>245</v>
      </c>
      <c r="C7" s="82" t="str">
        <f>IF('ACT-IPS Reporting Totals'!C7="", "",'ACT-IPS Reporting Totals'!C7)</f>
        <v/>
      </c>
      <c r="D7" s="80"/>
      <c r="J7" s="63"/>
      <c r="M7" s="92" t="str">
        <f>IF('ACT-IPS Reporting Totals'!M7="", "",'ACT-IPS Reporting Totals'!M7)</f>
        <v/>
      </c>
      <c r="N7" s="67" t="str">
        <f>IF('ACT-IPS Reporting Totals'!N7="", "",'ACT-IPS Reporting Totals'!N7)</f>
        <v/>
      </c>
      <c r="O7" s="67" t="str">
        <f t="shared" si="0"/>
        <v/>
      </c>
      <c r="AF7" s="65"/>
      <c r="AQ7" s="55" t="s">
        <v>5</v>
      </c>
      <c r="AR7" s="53">
        <f>COUNTIF(P12:P140, "&gt;0")</f>
        <v>0</v>
      </c>
      <c r="AT7" s="52" t="s">
        <v>45</v>
      </c>
      <c r="AU7" s="52">
        <f>COUNTIF(I12:I140,"Medical Hospital")</f>
        <v>0</v>
      </c>
    </row>
    <row r="8" spans="1:47" x14ac:dyDescent="0.25">
      <c r="B8" s="46" t="s">
        <v>1</v>
      </c>
      <c r="C8" s="79" t="str">
        <f>IF('ACT-IPS Reporting Totals'!C8="", "",'ACT-IPS Reporting Totals'!C8)</f>
        <v/>
      </c>
      <c r="E8" s="47" t="s">
        <v>17</v>
      </c>
      <c r="J8" s="63"/>
      <c r="M8" s="67" t="str">
        <f>IF('ACT-IPS Reporting Totals'!M8="", "",'ACT-IPS Reporting Totals'!M8)</f>
        <v/>
      </c>
      <c r="N8" s="52" t="str">
        <f>IF('ACT-IPS Reporting Totals'!N8="", "",'ACT-IPS Reporting Totals'!N8)</f>
        <v/>
      </c>
      <c r="O8" s="52" t="str">
        <f t="shared" si="0"/>
        <v/>
      </c>
      <c r="AQ8" s="52" t="s">
        <v>6</v>
      </c>
      <c r="AR8" s="53">
        <f>COUNTIF(Q12:Q140,"&gt;0")</f>
        <v>0</v>
      </c>
      <c r="AT8" s="52" t="s">
        <v>136</v>
      </c>
      <c r="AU8" s="52">
        <f>COUNTIF(I12:I140,"Nursing Facility")</f>
        <v>0</v>
      </c>
    </row>
    <row r="9" spans="1:47" x14ac:dyDescent="0.25">
      <c r="B9" s="89" t="s">
        <v>2</v>
      </c>
      <c r="C9" s="93" t="str">
        <f>IF('ACT-IPS Reporting Totals'!C9="", "",'ACT-IPS Reporting Totals'!C9)</f>
        <v/>
      </c>
      <c r="D9" s="58"/>
      <c r="E9" s="62" t="s">
        <v>167</v>
      </c>
      <c r="AQ9" s="52" t="s">
        <v>7</v>
      </c>
      <c r="AR9" s="53">
        <f>COUNTIF(R12:R140,"&gt;0")</f>
        <v>0</v>
      </c>
      <c r="AT9" s="52" t="s">
        <v>47</v>
      </c>
      <c r="AU9" s="52">
        <f>COUNTIF(I12:I140,"With relatives/friends")</f>
        <v>0</v>
      </c>
    </row>
    <row r="10" spans="1:47" x14ac:dyDescent="0.25">
      <c r="B10" s="58"/>
      <c r="D10" s="58"/>
      <c r="AQ10" s="52" t="s">
        <v>8</v>
      </c>
      <c r="AR10" s="53">
        <f>COUNTIF(K12:K140,"&gt;0")</f>
        <v>0</v>
      </c>
      <c r="AT10" s="52" t="s">
        <v>48</v>
      </c>
      <c r="AU10" s="52">
        <f>COUNTIF(I12:I140,"Permanent Supportive Housing (PSH)")</f>
        <v>0</v>
      </c>
    </row>
    <row r="11" spans="1:47" ht="154.5" customHeight="1" x14ac:dyDescent="0.25">
      <c r="A11" s="42" t="s">
        <v>71</v>
      </c>
      <c r="B11" s="43" t="s">
        <v>54</v>
      </c>
      <c r="C11" s="72" t="s">
        <v>55</v>
      </c>
      <c r="D11" s="73" t="s">
        <v>19</v>
      </c>
      <c r="E11" s="74" t="s">
        <v>81</v>
      </c>
      <c r="F11" s="74" t="s">
        <v>72</v>
      </c>
      <c r="G11" s="42" t="s">
        <v>73</v>
      </c>
      <c r="H11" s="76" t="s">
        <v>82</v>
      </c>
      <c r="I11" s="75" t="s">
        <v>42</v>
      </c>
      <c r="J11" s="76" t="s">
        <v>83</v>
      </c>
      <c r="K11" s="76" t="s">
        <v>90</v>
      </c>
      <c r="L11" s="76" t="s">
        <v>84</v>
      </c>
      <c r="M11" s="75" t="s">
        <v>75</v>
      </c>
      <c r="N11" s="76" t="s">
        <v>85</v>
      </c>
      <c r="O11" s="76" t="s">
        <v>91</v>
      </c>
      <c r="P11" s="76" t="s">
        <v>86</v>
      </c>
      <c r="Q11" s="76" t="s">
        <v>87</v>
      </c>
      <c r="R11" s="76" t="s">
        <v>88</v>
      </c>
      <c r="S11" s="96" t="s">
        <v>246</v>
      </c>
      <c r="T11" s="103" t="s">
        <v>262</v>
      </c>
      <c r="U11" s="103" t="s">
        <v>264</v>
      </c>
      <c r="V11" s="44" t="s">
        <v>177</v>
      </c>
      <c r="W11" s="44" t="s">
        <v>175</v>
      </c>
      <c r="X11" s="44" t="s">
        <v>191</v>
      </c>
      <c r="Y11" s="44" t="s">
        <v>192</v>
      </c>
      <c r="Z11" s="44" t="s">
        <v>176</v>
      </c>
      <c r="AA11" s="44" t="s">
        <v>182</v>
      </c>
      <c r="AB11" s="44" t="s">
        <v>193</v>
      </c>
      <c r="AC11" s="44" t="s">
        <v>183</v>
      </c>
      <c r="AD11" s="75" t="s">
        <v>89</v>
      </c>
      <c r="AE11" s="75" t="s">
        <v>74</v>
      </c>
      <c r="AF11" s="75" t="s">
        <v>76</v>
      </c>
      <c r="AG11" s="75" t="s">
        <v>77</v>
      </c>
      <c r="AH11" s="75" t="s">
        <v>169</v>
      </c>
      <c r="AI11" s="75" t="s">
        <v>171</v>
      </c>
      <c r="AJ11" s="75" t="s">
        <v>170</v>
      </c>
      <c r="AK11" s="103" t="s">
        <v>263</v>
      </c>
      <c r="AL11" s="44" t="s">
        <v>196</v>
      </c>
      <c r="AM11" s="44" t="s">
        <v>195</v>
      </c>
      <c r="AN11" s="44" t="s">
        <v>194</v>
      </c>
      <c r="AQ11" s="52" t="s">
        <v>79</v>
      </c>
      <c r="AR11" s="53">
        <f>COUNTIF(O12:O140,"&gt;0")</f>
        <v>0</v>
      </c>
      <c r="AT11" s="52" t="s">
        <v>143</v>
      </c>
      <c r="AU11" s="52">
        <f>COUNTIF(I12:I140,"Independent Living")</f>
        <v>0</v>
      </c>
    </row>
    <row r="12" spans="1:47" x14ac:dyDescent="0.25">
      <c r="A12" s="52" t="str" cm="1">
        <f t="array" ref="A12">IFERROR(_xlfn.LET(_xlpm.f,_xlfn._xlws.FILTER('ACT-IPS Reporting Totals'!A12:AN140,'ACT-IPS Reporting Totals'!A12:A140=A2),IF(_xlpm.f="","",_xlpm.f)),"")</f>
        <v/>
      </c>
      <c r="B12" s="70"/>
      <c r="C12" s="52"/>
      <c r="D12" s="66"/>
      <c r="E12" s="66"/>
      <c r="F12" s="66"/>
      <c r="G12" s="66"/>
      <c r="H12" s="68"/>
      <c r="I12" s="52"/>
      <c r="J12" s="68"/>
      <c r="K12" s="68"/>
      <c r="L12" s="68"/>
      <c r="M12" s="67"/>
      <c r="N12" s="68"/>
      <c r="O12" s="68"/>
      <c r="P12" s="68"/>
      <c r="Q12" s="68"/>
      <c r="R12" s="68"/>
      <c r="S12" s="97"/>
      <c r="T12" s="104"/>
      <c r="U12" s="104"/>
      <c r="V12" s="67"/>
      <c r="W12" s="77"/>
      <c r="X12" s="77"/>
      <c r="Y12" s="77"/>
      <c r="Z12" s="68"/>
      <c r="AA12" s="77"/>
      <c r="AB12" s="77"/>
      <c r="AC12" s="68"/>
      <c r="AD12" s="67"/>
      <c r="AE12" s="67"/>
      <c r="AF12" s="67"/>
      <c r="AG12" s="67"/>
      <c r="AH12" s="71"/>
      <c r="AI12" s="71"/>
      <c r="AJ12" s="71"/>
      <c r="AK12" s="104"/>
      <c r="AL12" s="77"/>
      <c r="AM12" s="77"/>
      <c r="AN12" s="77"/>
      <c r="AQ12" s="52" t="s">
        <v>186</v>
      </c>
      <c r="AR12" s="53">
        <f>COUNTIF(S12:S140,"Yes")</f>
        <v>0</v>
      </c>
      <c r="AT12" s="52" t="s">
        <v>50</v>
      </c>
      <c r="AU12" s="52">
        <f>COUNTIF(I12:I140,"Jail/Prison")</f>
        <v>0</v>
      </c>
    </row>
    <row r="13" spans="1:47" x14ac:dyDescent="0.25">
      <c r="A13" s="52"/>
      <c r="B13" s="70"/>
      <c r="C13" s="52"/>
      <c r="D13" s="66"/>
      <c r="E13" s="66"/>
      <c r="F13" s="66"/>
      <c r="G13" s="66"/>
      <c r="H13" s="68"/>
      <c r="I13" s="52"/>
      <c r="J13" s="68"/>
      <c r="K13" s="68"/>
      <c r="L13" s="68"/>
      <c r="M13" s="67"/>
      <c r="N13" s="68"/>
      <c r="O13" s="68"/>
      <c r="P13" s="68"/>
      <c r="Q13" s="68"/>
      <c r="R13" s="68"/>
      <c r="S13" s="97"/>
      <c r="T13" s="104"/>
      <c r="U13" s="104"/>
      <c r="V13" s="67"/>
      <c r="W13" s="77"/>
      <c r="X13" s="77"/>
      <c r="Y13" s="77"/>
      <c r="Z13" s="68"/>
      <c r="AA13" s="77"/>
      <c r="AB13" s="77"/>
      <c r="AC13" s="68"/>
      <c r="AD13" s="67"/>
      <c r="AE13" s="67"/>
      <c r="AF13" s="67"/>
      <c r="AG13" s="67"/>
      <c r="AH13" s="71"/>
      <c r="AI13" s="71"/>
      <c r="AJ13" s="71"/>
      <c r="AK13" s="104"/>
      <c r="AL13" s="77"/>
      <c r="AM13" s="77"/>
      <c r="AN13" s="77"/>
      <c r="AQ13" s="54" t="s">
        <v>138</v>
      </c>
      <c r="AR13" s="53">
        <f>COUNTIF(AD12:AD140, "Yes")</f>
        <v>0</v>
      </c>
      <c r="AT13" s="52" t="s">
        <v>51</v>
      </c>
      <c r="AU13" s="52">
        <f>COUNTIF(I12:I140,"Homeless")</f>
        <v>0</v>
      </c>
    </row>
    <row r="14" spans="1:47" x14ac:dyDescent="0.25">
      <c r="A14" s="52"/>
      <c r="B14" s="70"/>
      <c r="C14" s="52"/>
      <c r="D14" s="66"/>
      <c r="E14" s="66"/>
      <c r="F14" s="66"/>
      <c r="G14" s="66"/>
      <c r="H14" s="68"/>
      <c r="I14" s="52"/>
      <c r="J14" s="68"/>
      <c r="K14" s="68"/>
      <c r="L14" s="68"/>
      <c r="M14" s="67"/>
      <c r="N14" s="68"/>
      <c r="O14" s="68"/>
      <c r="P14" s="68"/>
      <c r="Q14" s="68"/>
      <c r="R14" s="68"/>
      <c r="S14" s="11"/>
      <c r="T14" s="104"/>
      <c r="U14" s="104"/>
      <c r="V14" s="67"/>
      <c r="W14" s="77"/>
      <c r="X14" s="77"/>
      <c r="Y14" s="77"/>
      <c r="Z14" s="68"/>
      <c r="AA14" s="77"/>
      <c r="AB14" s="77"/>
      <c r="AC14" s="68"/>
      <c r="AD14" s="67"/>
      <c r="AE14" s="67"/>
      <c r="AF14" s="67"/>
      <c r="AG14" s="67"/>
      <c r="AH14" s="71"/>
      <c r="AI14" s="71"/>
      <c r="AJ14" s="71"/>
      <c r="AK14" s="104"/>
      <c r="AL14" s="77"/>
      <c r="AM14" s="77"/>
      <c r="AN14" s="77"/>
      <c r="AQ14" s="52" t="s">
        <v>80</v>
      </c>
      <c r="AR14" s="53">
        <f>COUNTIF(AC12:AC140,"&gt;0")</f>
        <v>0</v>
      </c>
      <c r="AT14" s="52" t="s">
        <v>141</v>
      </c>
      <c r="AU14" s="52">
        <f>COUNTIF(I12:I140,"Transitional Housing")</f>
        <v>0</v>
      </c>
    </row>
    <row r="15" spans="1:47" x14ac:dyDescent="0.25">
      <c r="A15" s="52"/>
      <c r="B15" s="70"/>
      <c r="C15" s="52"/>
      <c r="D15" s="66"/>
      <c r="E15" s="66"/>
      <c r="F15" s="66"/>
      <c r="G15" s="66"/>
      <c r="H15" s="68"/>
      <c r="I15" s="52"/>
      <c r="J15" s="68"/>
      <c r="K15" s="68"/>
      <c r="L15" s="68"/>
      <c r="M15" s="67"/>
      <c r="N15" s="68"/>
      <c r="O15" s="68"/>
      <c r="P15" s="68"/>
      <c r="Q15" s="68"/>
      <c r="R15" s="68"/>
      <c r="S15" s="11"/>
      <c r="T15" s="104"/>
      <c r="U15" s="104"/>
      <c r="V15" s="67"/>
      <c r="W15" s="77"/>
      <c r="X15" s="77"/>
      <c r="Y15" s="77"/>
      <c r="Z15" s="68"/>
      <c r="AA15" s="77"/>
      <c r="AB15" s="77"/>
      <c r="AC15" s="68"/>
      <c r="AD15" s="67"/>
      <c r="AE15" s="67"/>
      <c r="AF15" s="67"/>
      <c r="AG15" s="67"/>
      <c r="AH15" s="71"/>
      <c r="AI15" s="71"/>
      <c r="AJ15" s="71"/>
      <c r="AK15" s="104"/>
      <c r="AL15" s="77"/>
      <c r="AM15" s="77"/>
      <c r="AN15" s="77"/>
      <c r="AQ15" s="52" t="s">
        <v>140</v>
      </c>
      <c r="AR15" s="53">
        <f>COUNTIF(AH12:AH140,"&lt;6")</f>
        <v>0</v>
      </c>
      <c r="AT15" s="52" t="s">
        <v>142</v>
      </c>
      <c r="AU15" s="52">
        <f>COUNTIF(I12:I140,"Unsupported Boarding")</f>
        <v>0</v>
      </c>
    </row>
    <row r="16" spans="1:47" x14ac:dyDescent="0.25">
      <c r="A16" s="52"/>
      <c r="B16" s="70"/>
      <c r="C16" s="52"/>
      <c r="D16" s="66"/>
      <c r="E16" s="66"/>
      <c r="F16" s="66"/>
      <c r="G16" s="66"/>
      <c r="H16" s="68"/>
      <c r="I16" s="52"/>
      <c r="J16" s="68"/>
      <c r="K16" s="68"/>
      <c r="L16" s="68"/>
      <c r="M16" s="67"/>
      <c r="N16" s="68"/>
      <c r="O16" s="68"/>
      <c r="P16" s="68"/>
      <c r="Q16" s="68"/>
      <c r="R16" s="68"/>
      <c r="S16" s="11"/>
      <c r="T16" s="104"/>
      <c r="U16" s="104"/>
      <c r="V16" s="67"/>
      <c r="W16" s="77"/>
      <c r="X16" s="77"/>
      <c r="Y16" s="77"/>
      <c r="Z16" s="68"/>
      <c r="AA16" s="77"/>
      <c r="AB16" s="77"/>
      <c r="AC16" s="68"/>
      <c r="AD16" s="67"/>
      <c r="AE16" s="67"/>
      <c r="AF16" s="67"/>
      <c r="AG16" s="67"/>
      <c r="AH16" s="71"/>
      <c r="AI16" s="71"/>
      <c r="AJ16" s="71"/>
      <c r="AK16" s="104"/>
      <c r="AL16" s="77"/>
      <c r="AM16" s="77"/>
      <c r="AN16" s="77"/>
      <c r="AQ16" s="56" t="s">
        <v>26</v>
      </c>
      <c r="AR16" s="52">
        <f>SUM(AR2:AR15)</f>
        <v>0</v>
      </c>
      <c r="AT16" s="56" t="s">
        <v>26</v>
      </c>
      <c r="AU16" s="52">
        <f>SUM(AU3:AU15)</f>
        <v>0</v>
      </c>
    </row>
    <row r="17" spans="1:47" x14ac:dyDescent="0.25">
      <c r="A17" s="52"/>
      <c r="B17" s="70"/>
      <c r="C17" s="52"/>
      <c r="D17" s="66"/>
      <c r="E17" s="66"/>
      <c r="F17" s="66"/>
      <c r="G17" s="66"/>
      <c r="H17" s="68"/>
      <c r="I17" s="52"/>
      <c r="J17" s="68"/>
      <c r="K17" s="68"/>
      <c r="L17" s="68"/>
      <c r="M17" s="67"/>
      <c r="N17" s="68"/>
      <c r="O17" s="68"/>
      <c r="P17" s="68"/>
      <c r="Q17" s="68"/>
      <c r="R17" s="68"/>
      <c r="S17" s="11"/>
      <c r="T17" s="104"/>
      <c r="U17" s="104"/>
      <c r="V17" s="67"/>
      <c r="W17" s="77"/>
      <c r="X17" s="77"/>
      <c r="Y17" s="77"/>
      <c r="Z17" s="68"/>
      <c r="AA17" s="77"/>
      <c r="AB17" s="77"/>
      <c r="AC17" s="68"/>
      <c r="AD17" s="67"/>
      <c r="AE17" s="67"/>
      <c r="AF17" s="67"/>
      <c r="AG17" s="67"/>
      <c r="AH17" s="71"/>
      <c r="AI17" s="71"/>
      <c r="AJ17" s="71"/>
      <c r="AK17" s="104"/>
      <c r="AL17" s="77"/>
      <c r="AM17" s="77"/>
      <c r="AN17" s="77"/>
      <c r="AT17" s="69"/>
    </row>
    <row r="18" spans="1:47" ht="16.5" customHeight="1" x14ac:dyDescent="0.25">
      <c r="A18" s="52"/>
      <c r="B18" s="70"/>
      <c r="C18" s="52"/>
      <c r="D18" s="66"/>
      <c r="E18" s="66"/>
      <c r="F18" s="66"/>
      <c r="G18" s="66"/>
      <c r="H18" s="68"/>
      <c r="I18" s="52"/>
      <c r="J18" s="68"/>
      <c r="K18" s="68"/>
      <c r="L18" s="68"/>
      <c r="M18" s="67"/>
      <c r="N18" s="68"/>
      <c r="O18" s="68"/>
      <c r="P18" s="68"/>
      <c r="Q18" s="68"/>
      <c r="R18" s="68"/>
      <c r="S18" s="11"/>
      <c r="T18" s="104"/>
      <c r="U18" s="104"/>
      <c r="V18" s="67"/>
      <c r="W18" s="77"/>
      <c r="X18" s="77"/>
      <c r="Y18" s="77"/>
      <c r="Z18" s="68"/>
      <c r="AA18" s="77"/>
      <c r="AB18" s="77"/>
      <c r="AC18" s="68"/>
      <c r="AD18" s="67"/>
      <c r="AE18" s="67"/>
      <c r="AF18" s="67"/>
      <c r="AG18" s="67"/>
      <c r="AH18" s="71"/>
      <c r="AI18" s="71"/>
      <c r="AJ18" s="71"/>
      <c r="AK18" s="104"/>
      <c r="AL18" s="77"/>
      <c r="AM18" s="77"/>
      <c r="AN18" s="77"/>
      <c r="AQ18" s="49" t="s">
        <v>139</v>
      </c>
      <c r="AR18" s="50" t="s">
        <v>26</v>
      </c>
      <c r="AT18" s="49" t="s">
        <v>177</v>
      </c>
      <c r="AU18" s="50" t="s">
        <v>26</v>
      </c>
    </row>
    <row r="19" spans="1:47" x14ac:dyDescent="0.25">
      <c r="A19" s="52"/>
      <c r="B19" s="70"/>
      <c r="C19" s="52"/>
      <c r="D19" s="66"/>
      <c r="E19" s="66"/>
      <c r="F19" s="66"/>
      <c r="G19" s="66"/>
      <c r="H19" s="68"/>
      <c r="I19" s="52"/>
      <c r="J19" s="68"/>
      <c r="K19" s="68"/>
      <c r="L19" s="68"/>
      <c r="M19" s="67"/>
      <c r="N19" s="68"/>
      <c r="O19" s="68"/>
      <c r="P19" s="68"/>
      <c r="Q19" s="68"/>
      <c r="R19" s="68"/>
      <c r="S19" s="11"/>
      <c r="T19" s="104"/>
      <c r="U19" s="104"/>
      <c r="V19" s="67"/>
      <c r="W19" s="77"/>
      <c r="X19" s="77"/>
      <c r="Y19" s="77"/>
      <c r="Z19" s="68"/>
      <c r="AA19" s="77"/>
      <c r="AB19" s="77"/>
      <c r="AC19" s="68"/>
      <c r="AD19" s="67"/>
      <c r="AE19" s="67"/>
      <c r="AF19" s="67"/>
      <c r="AG19" s="67"/>
      <c r="AH19" s="71"/>
      <c r="AI19" s="71"/>
      <c r="AJ19" s="71"/>
      <c r="AK19" s="104"/>
      <c r="AL19" s="77"/>
      <c r="AM19" s="77"/>
      <c r="AN19" s="77"/>
      <c r="AQ19" s="81" t="s">
        <v>290</v>
      </c>
      <c r="AR19" s="52">
        <f>COUNTIF(AK12:AK140, "No")</f>
        <v>0</v>
      </c>
      <c r="AS19" s="58"/>
      <c r="AT19" s="52" t="s">
        <v>258</v>
      </c>
      <c r="AU19" s="52">
        <f>COUNTIF($V$12:$V$140,"Competitively Employed")</f>
        <v>0</v>
      </c>
    </row>
    <row r="20" spans="1:47" x14ac:dyDescent="0.25">
      <c r="A20" s="52"/>
      <c r="B20" s="70"/>
      <c r="C20" s="52"/>
      <c r="D20" s="66"/>
      <c r="E20" s="66"/>
      <c r="F20" s="66"/>
      <c r="G20" s="66"/>
      <c r="H20" s="68"/>
      <c r="I20" s="52"/>
      <c r="J20" s="68"/>
      <c r="K20" s="68"/>
      <c r="L20" s="68"/>
      <c r="M20" s="67"/>
      <c r="N20" s="68"/>
      <c r="O20" s="68"/>
      <c r="P20" s="68"/>
      <c r="Q20" s="68"/>
      <c r="R20" s="68"/>
      <c r="S20" s="11"/>
      <c r="T20" s="104"/>
      <c r="U20" s="104"/>
      <c r="V20" s="67"/>
      <c r="W20" s="77"/>
      <c r="X20" s="77"/>
      <c r="Y20" s="77"/>
      <c r="Z20" s="68"/>
      <c r="AA20" s="77"/>
      <c r="AB20" s="77"/>
      <c r="AC20" s="68"/>
      <c r="AD20" s="67"/>
      <c r="AE20" s="67"/>
      <c r="AF20" s="67"/>
      <c r="AG20" s="67"/>
      <c r="AH20" s="71"/>
      <c r="AI20" s="71"/>
      <c r="AJ20" s="71"/>
      <c r="AK20" s="104"/>
      <c r="AL20" s="77"/>
      <c r="AM20" s="77"/>
      <c r="AN20" s="77"/>
      <c r="AQ20" s="81" t="s">
        <v>291</v>
      </c>
      <c r="AR20" s="52">
        <f>COUNTIF(AL12:AL140, "No")</f>
        <v>0</v>
      </c>
      <c r="AS20" s="58"/>
      <c r="AT20" s="52" t="s">
        <v>259</v>
      </c>
      <c r="AU20" s="52">
        <f>COUNTIF($V$12:$V$140,"Non-competitively Employed")</f>
        <v>0</v>
      </c>
    </row>
    <row r="21" spans="1:47" x14ac:dyDescent="0.25">
      <c r="A21" s="52"/>
      <c r="B21" s="70"/>
      <c r="C21" s="52"/>
      <c r="D21" s="66"/>
      <c r="E21" s="66"/>
      <c r="F21" s="66"/>
      <c r="G21" s="66"/>
      <c r="H21" s="68"/>
      <c r="I21" s="52"/>
      <c r="J21" s="68"/>
      <c r="K21" s="68"/>
      <c r="L21" s="68"/>
      <c r="M21" s="67"/>
      <c r="N21" s="68"/>
      <c r="O21" s="68"/>
      <c r="P21" s="68"/>
      <c r="Q21" s="68"/>
      <c r="R21" s="68"/>
      <c r="S21" s="11"/>
      <c r="T21" s="104"/>
      <c r="U21" s="104"/>
      <c r="V21" s="67"/>
      <c r="W21" s="77"/>
      <c r="X21" s="77"/>
      <c r="Y21" s="77"/>
      <c r="Z21" s="68"/>
      <c r="AA21" s="77"/>
      <c r="AB21" s="77"/>
      <c r="AC21" s="68"/>
      <c r="AD21" s="67"/>
      <c r="AE21" s="67"/>
      <c r="AF21" s="67"/>
      <c r="AG21" s="67"/>
      <c r="AH21" s="71"/>
      <c r="AI21" s="71"/>
      <c r="AJ21" s="71"/>
      <c r="AK21" s="104"/>
      <c r="AL21" s="77"/>
      <c r="AM21" s="77"/>
      <c r="AN21" s="77"/>
      <c r="AQ21" s="81" t="s">
        <v>292</v>
      </c>
      <c r="AR21" s="52">
        <f>COUNTIF(AM12:AM140, "No")</f>
        <v>0</v>
      </c>
      <c r="AS21" s="58"/>
      <c r="AT21" s="81" t="s">
        <v>184</v>
      </c>
      <c r="AU21" s="52">
        <f>COUNTIF($V$12:$V$140,"Seeking Employment")</f>
        <v>0</v>
      </c>
    </row>
    <row r="22" spans="1:47" x14ac:dyDescent="0.25">
      <c r="A22" s="52"/>
      <c r="B22" s="70"/>
      <c r="C22" s="52"/>
      <c r="D22" s="66"/>
      <c r="E22" s="66"/>
      <c r="F22" s="66"/>
      <c r="G22" s="66"/>
      <c r="H22" s="68"/>
      <c r="I22" s="52"/>
      <c r="J22" s="68"/>
      <c r="K22" s="68"/>
      <c r="L22" s="68"/>
      <c r="M22" s="67"/>
      <c r="N22" s="68"/>
      <c r="O22" s="68"/>
      <c r="P22" s="68"/>
      <c r="Q22" s="68"/>
      <c r="R22" s="68"/>
      <c r="S22" s="11"/>
      <c r="T22" s="104"/>
      <c r="U22" s="104"/>
      <c r="V22" s="67"/>
      <c r="W22" s="77"/>
      <c r="X22" s="77"/>
      <c r="Y22" s="77"/>
      <c r="Z22" s="68"/>
      <c r="AA22" s="77"/>
      <c r="AB22" s="77"/>
      <c r="AC22" s="68"/>
      <c r="AD22" s="67"/>
      <c r="AE22" s="67"/>
      <c r="AF22" s="67"/>
      <c r="AG22" s="67"/>
      <c r="AH22" s="71"/>
      <c r="AI22" s="71"/>
      <c r="AJ22" s="71"/>
      <c r="AL22" s="77"/>
      <c r="AM22" s="77"/>
      <c r="AN22" s="77"/>
      <c r="AQ22" s="81" t="s">
        <v>293</v>
      </c>
      <c r="AR22" s="52">
        <f>COUNTIF(AN12:AN140, "No")</f>
        <v>0</v>
      </c>
      <c r="AS22" s="58"/>
      <c r="AT22" s="81" t="s">
        <v>187</v>
      </c>
      <c r="AU22" s="52">
        <f>COUNTIF($V$12:$V$140,"Enrolled in School")</f>
        <v>0</v>
      </c>
    </row>
    <row r="23" spans="1:47" x14ac:dyDescent="0.25">
      <c r="A23" s="52"/>
      <c r="B23" s="70"/>
      <c r="C23" s="52"/>
      <c r="D23" s="66"/>
      <c r="E23" s="66"/>
      <c r="F23" s="66"/>
      <c r="G23" s="66"/>
      <c r="H23" s="68"/>
      <c r="I23" s="52"/>
      <c r="J23" s="68"/>
      <c r="K23" s="68"/>
      <c r="L23" s="68"/>
      <c r="M23" s="67"/>
      <c r="N23" s="68"/>
      <c r="O23" s="68"/>
      <c r="P23" s="68"/>
      <c r="Q23" s="68"/>
      <c r="R23" s="68"/>
      <c r="S23" s="11"/>
      <c r="T23" s="104"/>
      <c r="U23" s="104"/>
      <c r="V23" s="67"/>
      <c r="W23" s="77"/>
      <c r="X23" s="77"/>
      <c r="Y23" s="77"/>
      <c r="Z23" s="68"/>
      <c r="AA23" s="77"/>
      <c r="AB23" s="77"/>
      <c r="AC23" s="68"/>
      <c r="AD23" s="67"/>
      <c r="AE23" s="67"/>
      <c r="AF23" s="67"/>
      <c r="AG23" s="67"/>
      <c r="AH23" s="71"/>
      <c r="AI23" s="71"/>
      <c r="AJ23" s="71"/>
      <c r="AK23" s="104"/>
      <c r="AL23" s="77"/>
      <c r="AM23" s="77"/>
      <c r="AN23" s="77"/>
      <c r="AQ23" s="52" t="s">
        <v>232</v>
      </c>
      <c r="AR23" s="52">
        <f>COUNTIFS(N4:N8,"&gt;=0",O4:O8,"&lt;6")</f>
        <v>0</v>
      </c>
      <c r="AS23" s="58"/>
      <c r="AT23" s="81" t="s">
        <v>185</v>
      </c>
      <c r="AU23" s="52">
        <f>COUNTIF($V$12:$V$140,"Unemployed (Not Seeking)")</f>
        <v>0</v>
      </c>
    </row>
    <row r="24" spans="1:47" x14ac:dyDescent="0.25">
      <c r="A24" s="52"/>
      <c r="B24" s="70"/>
      <c r="C24" s="52"/>
      <c r="D24" s="66"/>
      <c r="E24" s="66"/>
      <c r="F24" s="66"/>
      <c r="G24" s="66"/>
      <c r="H24" s="68"/>
      <c r="I24" s="52"/>
      <c r="J24" s="68"/>
      <c r="K24" s="68"/>
      <c r="L24" s="68"/>
      <c r="M24" s="67"/>
      <c r="N24" s="68"/>
      <c r="O24" s="68"/>
      <c r="P24" s="68"/>
      <c r="Q24" s="68"/>
      <c r="R24" s="68"/>
      <c r="S24" s="11"/>
      <c r="T24" s="104"/>
      <c r="U24" s="104"/>
      <c r="V24" s="67"/>
      <c r="W24" s="77"/>
      <c r="X24" s="77"/>
      <c r="Y24" s="77"/>
      <c r="Z24" s="68"/>
      <c r="AA24" s="77"/>
      <c r="AB24" s="77"/>
      <c r="AC24" s="68"/>
      <c r="AD24" s="67"/>
      <c r="AE24" s="67"/>
      <c r="AF24" s="67"/>
      <c r="AG24" s="67"/>
      <c r="AH24" s="71"/>
      <c r="AI24" s="71"/>
      <c r="AJ24" s="71"/>
      <c r="AK24" s="104"/>
      <c r="AL24" s="77"/>
      <c r="AM24" s="77"/>
      <c r="AN24" s="77"/>
      <c r="AQ24" s="101" t="s">
        <v>26</v>
      </c>
      <c r="AR24" s="52">
        <f>SUM(AR19:AR23)</f>
        <v>0</v>
      </c>
      <c r="AS24" s="58"/>
      <c r="AT24" s="56" t="s">
        <v>26</v>
      </c>
      <c r="AU24" s="52">
        <f>SUM(AU19:AU23)</f>
        <v>0</v>
      </c>
    </row>
    <row r="25" spans="1:47" x14ac:dyDescent="0.25">
      <c r="A25" s="52"/>
      <c r="B25" s="70"/>
      <c r="C25" s="52"/>
      <c r="D25" s="66"/>
      <c r="E25" s="66"/>
      <c r="F25" s="66"/>
      <c r="G25" s="66"/>
      <c r="H25" s="68"/>
      <c r="I25" s="52"/>
      <c r="J25" s="68"/>
      <c r="K25" s="68"/>
      <c r="L25" s="68"/>
      <c r="M25" s="67"/>
      <c r="N25" s="68"/>
      <c r="O25" s="68"/>
      <c r="P25" s="68"/>
      <c r="Q25" s="68"/>
      <c r="R25" s="68"/>
      <c r="S25" s="11"/>
      <c r="T25" s="104"/>
      <c r="U25" s="104"/>
      <c r="V25" s="67"/>
      <c r="W25" s="77"/>
      <c r="X25" s="77"/>
      <c r="Y25" s="77"/>
      <c r="Z25" s="68"/>
      <c r="AA25" s="77"/>
      <c r="AB25" s="77"/>
      <c r="AC25" s="68"/>
      <c r="AD25" s="67"/>
      <c r="AE25" s="67"/>
      <c r="AF25" s="67"/>
      <c r="AG25" s="67"/>
      <c r="AH25" s="71"/>
      <c r="AI25" s="71"/>
      <c r="AJ25" s="71"/>
      <c r="AK25" s="104"/>
      <c r="AL25" s="77"/>
      <c r="AM25" s="77"/>
      <c r="AN25" s="77"/>
      <c r="AS25" s="58"/>
      <c r="AT25" s="58"/>
      <c r="AU25" s="58"/>
    </row>
    <row r="26" spans="1:47" x14ac:dyDescent="0.25">
      <c r="A26" s="52"/>
      <c r="B26" s="70"/>
      <c r="C26" s="52"/>
      <c r="D26" s="66"/>
      <c r="E26" s="66"/>
      <c r="F26" s="66"/>
      <c r="G26" s="66"/>
      <c r="H26" s="68"/>
      <c r="I26" s="52"/>
      <c r="J26" s="68"/>
      <c r="K26" s="68"/>
      <c r="L26" s="68"/>
      <c r="M26" s="67"/>
      <c r="N26" s="68"/>
      <c r="O26" s="68"/>
      <c r="P26" s="68"/>
      <c r="Q26" s="68"/>
      <c r="R26" s="68"/>
      <c r="S26" s="11"/>
      <c r="T26" s="104"/>
      <c r="U26" s="104"/>
      <c r="V26" s="67"/>
      <c r="W26" s="77"/>
      <c r="X26" s="77"/>
      <c r="Y26" s="77"/>
      <c r="Z26" s="68"/>
      <c r="AA26" s="77"/>
      <c r="AB26" s="77"/>
      <c r="AC26" s="68"/>
      <c r="AD26" s="67"/>
      <c r="AE26" s="67"/>
      <c r="AF26" s="67"/>
      <c r="AG26" s="67"/>
      <c r="AH26" s="71"/>
      <c r="AI26" s="71"/>
      <c r="AJ26" s="71"/>
      <c r="AK26" s="104"/>
      <c r="AL26" s="77"/>
      <c r="AM26" s="77"/>
      <c r="AN26" s="77"/>
    </row>
    <row r="27" spans="1:47" x14ac:dyDescent="0.25">
      <c r="A27" s="52"/>
      <c r="B27" s="70"/>
      <c r="C27" s="52"/>
      <c r="D27" s="66"/>
      <c r="E27" s="66"/>
      <c r="F27" s="66"/>
      <c r="G27" s="66"/>
      <c r="H27" s="68"/>
      <c r="I27" s="52"/>
      <c r="J27" s="68"/>
      <c r="K27" s="68"/>
      <c r="L27" s="68"/>
      <c r="M27" s="67"/>
      <c r="N27" s="68"/>
      <c r="O27" s="68"/>
      <c r="P27" s="68"/>
      <c r="Q27" s="68"/>
      <c r="R27" s="68"/>
      <c r="S27" s="11"/>
      <c r="T27" s="104"/>
      <c r="U27" s="104"/>
      <c r="V27" s="67"/>
      <c r="W27" s="77"/>
      <c r="X27" s="77"/>
      <c r="Y27" s="77"/>
      <c r="Z27" s="68"/>
      <c r="AA27" s="77"/>
      <c r="AB27" s="77"/>
      <c r="AC27" s="68"/>
      <c r="AD27" s="67"/>
      <c r="AE27" s="67"/>
      <c r="AF27" s="67"/>
      <c r="AG27" s="67"/>
      <c r="AH27" s="71"/>
      <c r="AI27" s="71"/>
      <c r="AJ27" s="71"/>
      <c r="AK27" s="104"/>
      <c r="AL27" s="77"/>
      <c r="AM27" s="77"/>
      <c r="AN27" s="77"/>
    </row>
    <row r="28" spans="1:47" x14ac:dyDescent="0.25">
      <c r="A28" s="52"/>
      <c r="B28" s="70"/>
      <c r="C28" s="52"/>
      <c r="D28" s="66"/>
      <c r="E28" s="66"/>
      <c r="F28" s="66"/>
      <c r="G28" s="66"/>
      <c r="H28" s="68"/>
      <c r="I28" s="52"/>
      <c r="J28" s="68"/>
      <c r="K28" s="68"/>
      <c r="L28" s="68"/>
      <c r="M28" s="67"/>
      <c r="N28" s="68"/>
      <c r="O28" s="68"/>
      <c r="P28" s="68"/>
      <c r="Q28" s="68"/>
      <c r="R28" s="68"/>
      <c r="S28" s="11"/>
      <c r="T28" s="104"/>
      <c r="U28" s="104"/>
      <c r="V28" s="67"/>
      <c r="W28" s="77"/>
      <c r="X28" s="77"/>
      <c r="Y28" s="77"/>
      <c r="Z28" s="68"/>
      <c r="AA28" s="77"/>
      <c r="AB28" s="77"/>
      <c r="AC28" s="68"/>
      <c r="AD28" s="67"/>
      <c r="AE28" s="67"/>
      <c r="AF28" s="67"/>
      <c r="AG28" s="67"/>
      <c r="AH28" s="71"/>
      <c r="AI28" s="71"/>
      <c r="AJ28" s="71"/>
      <c r="AK28" s="104"/>
      <c r="AL28" s="77"/>
      <c r="AM28" s="77"/>
      <c r="AN28" s="77"/>
    </row>
    <row r="29" spans="1:47" x14ac:dyDescent="0.25">
      <c r="A29" s="52"/>
      <c r="B29" s="70"/>
      <c r="C29" s="52"/>
      <c r="D29" s="66"/>
      <c r="E29" s="66"/>
      <c r="F29" s="66"/>
      <c r="G29" s="66"/>
      <c r="H29" s="68"/>
      <c r="I29" s="52"/>
      <c r="J29" s="68"/>
      <c r="K29" s="68"/>
      <c r="L29" s="68"/>
      <c r="M29" s="67"/>
      <c r="N29" s="68"/>
      <c r="O29" s="68"/>
      <c r="P29" s="68"/>
      <c r="Q29" s="68"/>
      <c r="R29" s="68"/>
      <c r="S29" s="11"/>
      <c r="T29" s="104"/>
      <c r="U29" s="104"/>
      <c r="V29" s="67"/>
      <c r="W29" s="77"/>
      <c r="X29" s="77"/>
      <c r="Y29" s="77"/>
      <c r="Z29" s="68"/>
      <c r="AA29" s="77"/>
      <c r="AB29" s="77"/>
      <c r="AC29" s="68"/>
      <c r="AD29" s="67"/>
      <c r="AE29" s="67"/>
      <c r="AF29" s="67"/>
      <c r="AG29" s="67"/>
      <c r="AH29" s="71"/>
      <c r="AI29" s="71"/>
      <c r="AJ29" s="71"/>
      <c r="AK29" s="104"/>
      <c r="AL29" s="77"/>
      <c r="AM29" s="77"/>
      <c r="AN29" s="77"/>
    </row>
    <row r="30" spans="1:47" x14ac:dyDescent="0.25">
      <c r="A30" s="52"/>
      <c r="B30" s="70"/>
      <c r="C30" s="52"/>
      <c r="D30" s="66"/>
      <c r="E30" s="66"/>
      <c r="F30" s="66"/>
      <c r="G30" s="66"/>
      <c r="H30" s="68"/>
      <c r="I30" s="52"/>
      <c r="J30" s="68"/>
      <c r="K30" s="68"/>
      <c r="L30" s="68"/>
      <c r="M30" s="67"/>
      <c r="N30" s="68"/>
      <c r="O30" s="68"/>
      <c r="P30" s="68"/>
      <c r="Q30" s="68"/>
      <c r="R30" s="68"/>
      <c r="S30" s="11"/>
      <c r="T30" s="104"/>
      <c r="U30" s="104"/>
      <c r="V30" s="67"/>
      <c r="W30" s="77"/>
      <c r="X30" s="77"/>
      <c r="Y30" s="77"/>
      <c r="Z30" s="68"/>
      <c r="AA30" s="77"/>
      <c r="AB30" s="77"/>
      <c r="AC30" s="68"/>
      <c r="AD30" s="67"/>
      <c r="AE30" s="67"/>
      <c r="AF30" s="67"/>
      <c r="AG30" s="67"/>
      <c r="AH30" s="71"/>
      <c r="AI30" s="71"/>
      <c r="AJ30" s="71"/>
      <c r="AK30" s="104"/>
      <c r="AL30" s="77"/>
      <c r="AM30" s="77"/>
      <c r="AN30" s="77"/>
    </row>
    <row r="31" spans="1:47" x14ac:dyDescent="0.25">
      <c r="A31" s="52"/>
      <c r="B31" s="70"/>
      <c r="C31" s="52"/>
      <c r="D31" s="66"/>
      <c r="E31" s="66"/>
      <c r="F31" s="66"/>
      <c r="G31" s="66"/>
      <c r="H31" s="68"/>
      <c r="I31" s="52"/>
      <c r="J31" s="68"/>
      <c r="K31" s="68"/>
      <c r="L31" s="68"/>
      <c r="M31" s="67"/>
      <c r="N31" s="68"/>
      <c r="O31" s="68"/>
      <c r="P31" s="68"/>
      <c r="Q31" s="68"/>
      <c r="R31" s="68"/>
      <c r="S31" s="11"/>
      <c r="T31" s="104"/>
      <c r="U31" s="104"/>
      <c r="V31" s="67"/>
      <c r="W31" s="77"/>
      <c r="X31" s="77"/>
      <c r="Y31" s="77"/>
      <c r="Z31" s="68"/>
      <c r="AA31" s="77"/>
      <c r="AB31" s="77"/>
      <c r="AC31" s="68"/>
      <c r="AD31" s="67"/>
      <c r="AE31" s="67"/>
      <c r="AF31" s="67"/>
      <c r="AG31" s="67"/>
      <c r="AH31" s="71"/>
      <c r="AI31" s="71"/>
      <c r="AJ31" s="71"/>
      <c r="AK31" s="104"/>
      <c r="AL31" s="77"/>
      <c r="AM31" s="77"/>
      <c r="AN31" s="77"/>
    </row>
    <row r="32" spans="1:47" x14ac:dyDescent="0.25">
      <c r="A32" s="52"/>
      <c r="B32" s="70"/>
      <c r="C32" s="52"/>
      <c r="D32" s="66"/>
      <c r="E32" s="66"/>
      <c r="F32" s="66"/>
      <c r="G32" s="66"/>
      <c r="H32" s="68"/>
      <c r="I32" s="52"/>
      <c r="J32" s="68"/>
      <c r="K32" s="68"/>
      <c r="L32" s="68"/>
      <c r="M32" s="67"/>
      <c r="N32" s="68"/>
      <c r="O32" s="68"/>
      <c r="P32" s="68"/>
      <c r="Q32" s="68"/>
      <c r="R32" s="68"/>
      <c r="S32" s="11"/>
      <c r="T32" s="104"/>
      <c r="U32" s="104"/>
      <c r="V32" s="67"/>
      <c r="W32" s="77"/>
      <c r="X32" s="77"/>
      <c r="Y32" s="77"/>
      <c r="Z32" s="68"/>
      <c r="AA32" s="77"/>
      <c r="AB32" s="77"/>
      <c r="AC32" s="68"/>
      <c r="AD32" s="67"/>
      <c r="AE32" s="67"/>
      <c r="AF32" s="67"/>
      <c r="AG32" s="67"/>
      <c r="AH32" s="71"/>
      <c r="AI32" s="71"/>
      <c r="AJ32" s="71"/>
      <c r="AK32" s="104"/>
      <c r="AL32" s="77"/>
      <c r="AM32" s="77"/>
      <c r="AN32" s="77"/>
    </row>
    <row r="33" spans="1:40" x14ac:dyDescent="0.25">
      <c r="A33" s="52"/>
      <c r="B33" s="70"/>
      <c r="C33" s="52"/>
      <c r="D33" s="66"/>
      <c r="E33" s="66"/>
      <c r="F33" s="66"/>
      <c r="G33" s="66"/>
      <c r="H33" s="68"/>
      <c r="I33" s="52"/>
      <c r="J33" s="68"/>
      <c r="K33" s="68"/>
      <c r="L33" s="68"/>
      <c r="M33" s="67"/>
      <c r="N33" s="68"/>
      <c r="O33" s="68"/>
      <c r="P33" s="68"/>
      <c r="Q33" s="68"/>
      <c r="R33" s="68"/>
      <c r="S33" s="11"/>
      <c r="T33" s="104"/>
      <c r="U33" s="104"/>
      <c r="V33" s="67"/>
      <c r="W33" s="77"/>
      <c r="X33" s="77"/>
      <c r="Y33" s="77"/>
      <c r="Z33" s="68"/>
      <c r="AA33" s="77"/>
      <c r="AB33" s="77"/>
      <c r="AC33" s="68"/>
      <c r="AD33" s="67"/>
      <c r="AE33" s="67"/>
      <c r="AF33" s="67"/>
      <c r="AG33" s="67"/>
      <c r="AH33" s="71"/>
      <c r="AI33" s="71"/>
      <c r="AJ33" s="71"/>
      <c r="AK33" s="104"/>
      <c r="AL33" s="77"/>
      <c r="AM33" s="77"/>
      <c r="AN33" s="77"/>
    </row>
    <row r="34" spans="1:40" x14ac:dyDescent="0.25">
      <c r="A34" s="52"/>
      <c r="B34" s="70"/>
      <c r="C34" s="52"/>
      <c r="D34" s="66"/>
      <c r="E34" s="66"/>
      <c r="F34" s="66"/>
      <c r="G34" s="66"/>
      <c r="H34" s="68"/>
      <c r="I34" s="52"/>
      <c r="J34" s="68"/>
      <c r="K34" s="68"/>
      <c r="L34" s="68"/>
      <c r="M34" s="67"/>
      <c r="N34" s="68"/>
      <c r="O34" s="68"/>
      <c r="P34" s="68"/>
      <c r="Q34" s="68"/>
      <c r="R34" s="68"/>
      <c r="S34" s="11"/>
      <c r="T34" s="104"/>
      <c r="U34" s="104"/>
      <c r="V34" s="67"/>
      <c r="W34" s="77"/>
      <c r="X34" s="77"/>
      <c r="Y34" s="77"/>
      <c r="Z34" s="68"/>
      <c r="AA34" s="77"/>
      <c r="AB34" s="77"/>
      <c r="AC34" s="68"/>
      <c r="AD34" s="67"/>
      <c r="AE34" s="67"/>
      <c r="AF34" s="67"/>
      <c r="AG34" s="67"/>
      <c r="AH34" s="71"/>
      <c r="AI34" s="71"/>
      <c r="AJ34" s="71"/>
      <c r="AK34" s="104"/>
      <c r="AL34" s="77"/>
      <c r="AM34" s="77"/>
      <c r="AN34" s="77"/>
    </row>
    <row r="35" spans="1:40" x14ac:dyDescent="0.25">
      <c r="A35" s="52"/>
      <c r="B35" s="70"/>
      <c r="C35" s="52"/>
      <c r="D35" s="66"/>
      <c r="E35" s="66"/>
      <c r="F35" s="66"/>
      <c r="G35" s="66"/>
      <c r="H35" s="68"/>
      <c r="I35" s="52"/>
      <c r="J35" s="68"/>
      <c r="K35" s="68"/>
      <c r="L35" s="68"/>
      <c r="M35" s="67"/>
      <c r="N35" s="68"/>
      <c r="O35" s="68"/>
      <c r="P35" s="68"/>
      <c r="Q35" s="68"/>
      <c r="R35" s="68"/>
      <c r="S35" s="11"/>
      <c r="T35" s="104"/>
      <c r="U35" s="104"/>
      <c r="V35" s="67"/>
      <c r="W35" s="77"/>
      <c r="X35" s="77"/>
      <c r="Y35" s="77"/>
      <c r="Z35" s="68"/>
      <c r="AA35" s="77"/>
      <c r="AB35" s="77"/>
      <c r="AC35" s="68"/>
      <c r="AD35" s="67"/>
      <c r="AE35" s="67"/>
      <c r="AF35" s="67"/>
      <c r="AG35" s="67"/>
      <c r="AH35" s="71"/>
      <c r="AI35" s="71"/>
      <c r="AJ35" s="71"/>
      <c r="AK35" s="104"/>
      <c r="AL35" s="77"/>
      <c r="AM35" s="77"/>
      <c r="AN35" s="77"/>
    </row>
    <row r="36" spans="1:40" x14ac:dyDescent="0.25">
      <c r="A36" s="52"/>
      <c r="B36" s="70"/>
      <c r="C36" s="52"/>
      <c r="D36" s="66"/>
      <c r="E36" s="66"/>
      <c r="F36" s="66"/>
      <c r="G36" s="66"/>
      <c r="H36" s="68"/>
      <c r="I36" s="52"/>
      <c r="J36" s="68"/>
      <c r="K36" s="68"/>
      <c r="L36" s="68"/>
      <c r="M36" s="67"/>
      <c r="N36" s="68"/>
      <c r="O36" s="68"/>
      <c r="P36" s="68"/>
      <c r="Q36" s="68"/>
      <c r="R36" s="68"/>
      <c r="S36" s="11"/>
      <c r="T36" s="104"/>
      <c r="U36" s="104"/>
      <c r="V36" s="67"/>
      <c r="W36" s="77"/>
      <c r="X36" s="77"/>
      <c r="Y36" s="77"/>
      <c r="Z36" s="68"/>
      <c r="AA36" s="77"/>
      <c r="AB36" s="77"/>
      <c r="AC36" s="68"/>
      <c r="AD36" s="67"/>
      <c r="AE36" s="67"/>
      <c r="AF36" s="67"/>
      <c r="AG36" s="67"/>
      <c r="AH36" s="71"/>
      <c r="AI36" s="71"/>
      <c r="AJ36" s="71"/>
      <c r="AK36" s="104"/>
      <c r="AL36" s="77"/>
      <c r="AM36" s="77"/>
      <c r="AN36" s="77"/>
    </row>
    <row r="37" spans="1:40" x14ac:dyDescent="0.25">
      <c r="A37" s="52"/>
      <c r="B37" s="70"/>
      <c r="C37" s="52"/>
      <c r="D37" s="66"/>
      <c r="E37" s="66"/>
      <c r="F37" s="66"/>
      <c r="G37" s="66"/>
      <c r="H37" s="68"/>
      <c r="I37" s="52"/>
      <c r="J37" s="68"/>
      <c r="K37" s="68"/>
      <c r="L37" s="68"/>
      <c r="M37" s="67"/>
      <c r="N37" s="68"/>
      <c r="O37" s="68"/>
      <c r="P37" s="68"/>
      <c r="Q37" s="68"/>
      <c r="R37" s="68"/>
      <c r="S37" s="11"/>
      <c r="T37" s="104"/>
      <c r="U37" s="104"/>
      <c r="V37" s="67"/>
      <c r="W37" s="77"/>
      <c r="X37" s="77"/>
      <c r="Y37" s="77"/>
      <c r="Z37" s="68"/>
      <c r="AA37" s="77"/>
      <c r="AB37" s="77"/>
      <c r="AC37" s="68"/>
      <c r="AD37" s="67"/>
      <c r="AE37" s="67"/>
      <c r="AF37" s="67"/>
      <c r="AG37" s="67"/>
      <c r="AH37" s="71"/>
      <c r="AI37" s="71"/>
      <c r="AJ37" s="71"/>
      <c r="AK37" s="104"/>
      <c r="AL37" s="77"/>
      <c r="AM37" s="77"/>
      <c r="AN37" s="77"/>
    </row>
    <row r="38" spans="1:40" x14ac:dyDescent="0.25">
      <c r="A38" s="52"/>
      <c r="B38" s="70"/>
      <c r="C38" s="52"/>
      <c r="D38" s="66"/>
      <c r="E38" s="66"/>
      <c r="F38" s="66"/>
      <c r="G38" s="66"/>
      <c r="H38" s="68"/>
      <c r="I38" s="52"/>
      <c r="J38" s="68"/>
      <c r="K38" s="68"/>
      <c r="L38" s="68"/>
      <c r="M38" s="67"/>
      <c r="N38" s="68"/>
      <c r="O38" s="68"/>
      <c r="P38" s="68"/>
      <c r="Q38" s="68"/>
      <c r="R38" s="68"/>
      <c r="S38" s="11"/>
      <c r="T38" s="104"/>
      <c r="U38" s="104"/>
      <c r="V38" s="67"/>
      <c r="W38" s="77"/>
      <c r="X38" s="77"/>
      <c r="Y38" s="77"/>
      <c r="Z38" s="68"/>
      <c r="AA38" s="77"/>
      <c r="AB38" s="77"/>
      <c r="AC38" s="68"/>
      <c r="AD38" s="67"/>
      <c r="AE38" s="67"/>
      <c r="AF38" s="67"/>
      <c r="AG38" s="67"/>
      <c r="AH38" s="71"/>
      <c r="AI38" s="71"/>
      <c r="AJ38" s="71"/>
      <c r="AK38" s="104"/>
      <c r="AL38" s="77"/>
      <c r="AM38" s="77"/>
      <c r="AN38" s="77"/>
    </row>
    <row r="39" spans="1:40" x14ac:dyDescent="0.25">
      <c r="A39" s="52"/>
      <c r="B39" s="70"/>
      <c r="C39" s="52"/>
      <c r="D39" s="66"/>
      <c r="E39" s="66"/>
      <c r="F39" s="66"/>
      <c r="G39" s="66"/>
      <c r="H39" s="68"/>
      <c r="I39" s="52"/>
      <c r="J39" s="68"/>
      <c r="K39" s="68"/>
      <c r="L39" s="68"/>
      <c r="M39" s="67"/>
      <c r="N39" s="68"/>
      <c r="O39" s="68"/>
      <c r="P39" s="68"/>
      <c r="Q39" s="68"/>
      <c r="R39" s="68"/>
      <c r="S39" s="11"/>
      <c r="T39" s="104"/>
      <c r="U39" s="104"/>
      <c r="V39" s="67"/>
      <c r="W39" s="77"/>
      <c r="X39" s="77"/>
      <c r="Y39" s="77"/>
      <c r="Z39" s="68"/>
      <c r="AA39" s="77"/>
      <c r="AB39" s="77"/>
      <c r="AC39" s="68"/>
      <c r="AD39" s="67"/>
      <c r="AE39" s="67"/>
      <c r="AF39" s="67"/>
      <c r="AG39" s="67"/>
      <c r="AH39" s="71"/>
      <c r="AI39" s="71"/>
      <c r="AJ39" s="71"/>
      <c r="AK39" s="104"/>
      <c r="AL39" s="77"/>
      <c r="AM39" s="77"/>
      <c r="AN39" s="77"/>
    </row>
    <row r="40" spans="1:40" x14ac:dyDescent="0.25">
      <c r="A40" s="52"/>
      <c r="B40" s="70"/>
      <c r="C40" s="52"/>
      <c r="D40" s="66"/>
      <c r="E40" s="66"/>
      <c r="F40" s="66"/>
      <c r="G40" s="66"/>
      <c r="H40" s="68"/>
      <c r="I40" s="52"/>
      <c r="J40" s="68"/>
      <c r="K40" s="68"/>
      <c r="L40" s="68"/>
      <c r="M40" s="67"/>
      <c r="N40" s="68"/>
      <c r="O40" s="68"/>
      <c r="P40" s="68"/>
      <c r="Q40" s="68"/>
      <c r="R40" s="68"/>
      <c r="S40" s="11"/>
      <c r="T40" s="104"/>
      <c r="U40" s="104"/>
      <c r="V40" s="67"/>
      <c r="W40" s="77"/>
      <c r="X40" s="77"/>
      <c r="Y40" s="77"/>
      <c r="Z40" s="68"/>
      <c r="AA40" s="77"/>
      <c r="AB40" s="77"/>
      <c r="AC40" s="68"/>
      <c r="AD40" s="67"/>
      <c r="AE40" s="67"/>
      <c r="AF40" s="67"/>
      <c r="AG40" s="67"/>
      <c r="AH40" s="71"/>
      <c r="AI40" s="71"/>
      <c r="AJ40" s="71"/>
      <c r="AK40" s="104"/>
      <c r="AL40" s="77"/>
      <c r="AM40" s="77"/>
      <c r="AN40" s="77"/>
    </row>
    <row r="41" spans="1:40" x14ac:dyDescent="0.25">
      <c r="A41" s="52"/>
      <c r="B41" s="70"/>
      <c r="C41" s="52"/>
      <c r="D41" s="66"/>
      <c r="E41" s="66"/>
      <c r="F41" s="66"/>
      <c r="G41" s="66"/>
      <c r="H41" s="68"/>
      <c r="I41" s="52"/>
      <c r="J41" s="68"/>
      <c r="K41" s="68"/>
      <c r="L41" s="68"/>
      <c r="M41" s="67"/>
      <c r="N41" s="68"/>
      <c r="O41" s="68"/>
      <c r="P41" s="68"/>
      <c r="Q41" s="68"/>
      <c r="R41" s="68"/>
      <c r="S41" s="11"/>
      <c r="T41" s="104"/>
      <c r="U41" s="104"/>
      <c r="V41" s="67"/>
      <c r="W41" s="77"/>
      <c r="X41" s="77"/>
      <c r="Y41" s="77"/>
      <c r="Z41" s="68"/>
      <c r="AA41" s="77"/>
      <c r="AB41" s="77"/>
      <c r="AC41" s="68"/>
      <c r="AD41" s="67"/>
      <c r="AE41" s="67"/>
      <c r="AF41" s="67"/>
      <c r="AG41" s="67"/>
      <c r="AH41" s="71"/>
      <c r="AI41" s="71"/>
      <c r="AJ41" s="71"/>
      <c r="AK41" s="104"/>
      <c r="AL41" s="77"/>
      <c r="AM41" s="77"/>
      <c r="AN41" s="77"/>
    </row>
    <row r="42" spans="1:40" x14ac:dyDescent="0.25">
      <c r="A42" s="52"/>
      <c r="B42" s="70"/>
      <c r="C42" s="52"/>
      <c r="D42" s="66"/>
      <c r="E42" s="66"/>
      <c r="F42" s="66"/>
      <c r="G42" s="66"/>
      <c r="H42" s="68"/>
      <c r="I42" s="52"/>
      <c r="J42" s="68"/>
      <c r="K42" s="68"/>
      <c r="L42" s="68"/>
      <c r="M42" s="67"/>
      <c r="N42" s="68"/>
      <c r="O42" s="68"/>
      <c r="P42" s="68"/>
      <c r="Q42" s="68"/>
      <c r="R42" s="68"/>
      <c r="S42" s="11"/>
      <c r="T42" s="104"/>
      <c r="U42" s="104"/>
      <c r="V42" s="67"/>
      <c r="W42" s="77"/>
      <c r="X42" s="77"/>
      <c r="Y42" s="77"/>
      <c r="Z42" s="68"/>
      <c r="AA42" s="77"/>
      <c r="AB42" s="77"/>
      <c r="AC42" s="68"/>
      <c r="AD42" s="67"/>
      <c r="AE42" s="67"/>
      <c r="AF42" s="67"/>
      <c r="AG42" s="67"/>
      <c r="AH42" s="71"/>
      <c r="AI42" s="71"/>
      <c r="AJ42" s="71"/>
      <c r="AK42" s="104"/>
      <c r="AL42" s="77"/>
      <c r="AM42" s="77"/>
      <c r="AN42" s="77"/>
    </row>
    <row r="43" spans="1:40" x14ac:dyDescent="0.25">
      <c r="A43" s="52"/>
      <c r="B43" s="70"/>
      <c r="C43" s="52"/>
      <c r="D43" s="66"/>
      <c r="E43" s="66"/>
      <c r="F43" s="66"/>
      <c r="G43" s="66"/>
      <c r="H43" s="68"/>
      <c r="I43" s="52"/>
      <c r="J43" s="68"/>
      <c r="K43" s="68"/>
      <c r="L43" s="68"/>
      <c r="M43" s="67"/>
      <c r="N43" s="68"/>
      <c r="O43" s="68"/>
      <c r="P43" s="68"/>
      <c r="Q43" s="68"/>
      <c r="R43" s="68"/>
      <c r="S43" s="11"/>
      <c r="T43" s="104"/>
      <c r="U43" s="104"/>
      <c r="V43" s="67"/>
      <c r="W43" s="77"/>
      <c r="X43" s="77"/>
      <c r="Y43" s="77"/>
      <c r="Z43" s="68"/>
      <c r="AA43" s="77"/>
      <c r="AB43" s="77"/>
      <c r="AC43" s="68"/>
      <c r="AD43" s="67"/>
      <c r="AE43" s="67"/>
      <c r="AF43" s="67"/>
      <c r="AG43" s="67"/>
      <c r="AH43" s="71"/>
      <c r="AI43" s="71"/>
      <c r="AJ43" s="71"/>
      <c r="AK43" s="104"/>
      <c r="AL43" s="77"/>
      <c r="AM43" s="77"/>
      <c r="AN43" s="77"/>
    </row>
    <row r="44" spans="1:40" x14ac:dyDescent="0.25">
      <c r="A44" s="52"/>
      <c r="B44" s="70"/>
      <c r="C44" s="52"/>
      <c r="D44" s="66"/>
      <c r="E44" s="66"/>
      <c r="F44" s="66"/>
      <c r="G44" s="66"/>
      <c r="H44" s="68"/>
      <c r="I44" s="52"/>
      <c r="J44" s="68"/>
      <c r="K44" s="68"/>
      <c r="L44" s="68"/>
      <c r="M44" s="67"/>
      <c r="N44" s="68"/>
      <c r="O44" s="68"/>
      <c r="P44" s="68"/>
      <c r="Q44" s="68"/>
      <c r="R44" s="68"/>
      <c r="S44" s="11"/>
      <c r="T44" s="104"/>
      <c r="U44" s="104"/>
      <c r="V44" s="67"/>
      <c r="W44" s="77"/>
      <c r="X44" s="77"/>
      <c r="Y44" s="77"/>
      <c r="Z44" s="68"/>
      <c r="AA44" s="77"/>
      <c r="AB44" s="77"/>
      <c r="AC44" s="68"/>
      <c r="AD44" s="67"/>
      <c r="AE44" s="67"/>
      <c r="AF44" s="67"/>
      <c r="AG44" s="67"/>
      <c r="AH44" s="71"/>
      <c r="AI44" s="71"/>
      <c r="AJ44" s="71"/>
      <c r="AK44" s="104"/>
      <c r="AL44" s="77"/>
      <c r="AM44" s="77"/>
      <c r="AN44" s="77"/>
    </row>
    <row r="45" spans="1:40" x14ac:dyDescent="0.25">
      <c r="A45" s="52"/>
      <c r="B45" s="70"/>
      <c r="C45" s="52"/>
      <c r="D45" s="66"/>
      <c r="E45" s="66"/>
      <c r="F45" s="66"/>
      <c r="G45" s="66"/>
      <c r="H45" s="68"/>
      <c r="I45" s="52"/>
      <c r="J45" s="68"/>
      <c r="K45" s="68"/>
      <c r="L45" s="68"/>
      <c r="M45" s="67"/>
      <c r="N45" s="68"/>
      <c r="O45" s="68"/>
      <c r="P45" s="68"/>
      <c r="Q45" s="68"/>
      <c r="R45" s="68"/>
      <c r="S45" s="11"/>
      <c r="T45" s="104"/>
      <c r="U45" s="104"/>
      <c r="V45" s="67"/>
      <c r="W45" s="77"/>
      <c r="X45" s="77"/>
      <c r="Y45" s="77"/>
      <c r="Z45" s="68"/>
      <c r="AA45" s="77"/>
      <c r="AB45" s="77"/>
      <c r="AC45" s="68"/>
      <c r="AD45" s="67"/>
      <c r="AE45" s="67"/>
      <c r="AF45" s="67"/>
      <c r="AG45" s="67"/>
      <c r="AH45" s="71"/>
      <c r="AI45" s="71"/>
      <c r="AJ45" s="71"/>
      <c r="AK45" s="104"/>
      <c r="AL45" s="77"/>
      <c r="AM45" s="77"/>
      <c r="AN45" s="77"/>
    </row>
    <row r="46" spans="1:40" x14ac:dyDescent="0.25">
      <c r="A46" s="52"/>
      <c r="B46" s="70"/>
      <c r="C46" s="52"/>
      <c r="D46" s="66"/>
      <c r="E46" s="66"/>
      <c r="F46" s="66"/>
      <c r="G46" s="66"/>
      <c r="H46" s="68"/>
      <c r="I46" s="52"/>
      <c r="J46" s="68"/>
      <c r="K46" s="68"/>
      <c r="L46" s="68"/>
      <c r="M46" s="67"/>
      <c r="N46" s="68"/>
      <c r="O46" s="68"/>
      <c r="P46" s="68"/>
      <c r="Q46" s="68"/>
      <c r="R46" s="68"/>
      <c r="S46" s="11"/>
      <c r="T46" s="104"/>
      <c r="U46" s="104"/>
      <c r="V46" s="67"/>
      <c r="W46" s="77"/>
      <c r="X46" s="77"/>
      <c r="Y46" s="77"/>
      <c r="Z46" s="68"/>
      <c r="AA46" s="77"/>
      <c r="AB46" s="77"/>
      <c r="AC46" s="68"/>
      <c r="AD46" s="67"/>
      <c r="AE46" s="67"/>
      <c r="AF46" s="67"/>
      <c r="AG46" s="67"/>
      <c r="AH46" s="71"/>
      <c r="AI46" s="71"/>
      <c r="AJ46" s="71"/>
      <c r="AK46" s="104"/>
      <c r="AL46" s="77"/>
      <c r="AM46" s="77"/>
      <c r="AN46" s="77"/>
    </row>
    <row r="47" spans="1:40" x14ac:dyDescent="0.25">
      <c r="A47" s="52"/>
      <c r="B47" s="70"/>
      <c r="C47" s="52"/>
      <c r="D47" s="66"/>
      <c r="E47" s="66"/>
      <c r="F47" s="66"/>
      <c r="G47" s="66"/>
      <c r="H47" s="68"/>
      <c r="I47" s="52"/>
      <c r="J47" s="68"/>
      <c r="K47" s="68"/>
      <c r="L47" s="68"/>
      <c r="M47" s="67"/>
      <c r="N47" s="68"/>
      <c r="O47" s="68"/>
      <c r="P47" s="68"/>
      <c r="Q47" s="68"/>
      <c r="R47" s="68"/>
      <c r="S47" s="11"/>
      <c r="T47" s="104"/>
      <c r="U47" s="104"/>
      <c r="V47" s="67"/>
      <c r="W47" s="77"/>
      <c r="X47" s="77"/>
      <c r="Y47" s="77"/>
      <c r="Z47" s="68"/>
      <c r="AA47" s="77"/>
      <c r="AB47" s="77"/>
      <c r="AC47" s="68"/>
      <c r="AD47" s="67"/>
      <c r="AE47" s="67"/>
      <c r="AF47" s="67"/>
      <c r="AG47" s="67"/>
      <c r="AH47" s="71"/>
      <c r="AI47" s="71"/>
      <c r="AJ47" s="71"/>
      <c r="AK47" s="104"/>
      <c r="AL47" s="77"/>
      <c r="AM47" s="77"/>
      <c r="AN47" s="77"/>
    </row>
    <row r="48" spans="1:40" x14ac:dyDescent="0.25">
      <c r="A48" s="52"/>
      <c r="B48" s="70"/>
      <c r="C48" s="52"/>
      <c r="D48" s="66"/>
      <c r="E48" s="66"/>
      <c r="F48" s="66"/>
      <c r="G48" s="66"/>
      <c r="H48" s="68"/>
      <c r="I48" s="52"/>
      <c r="J48" s="68"/>
      <c r="K48" s="68"/>
      <c r="L48" s="68"/>
      <c r="M48" s="67"/>
      <c r="N48" s="68"/>
      <c r="O48" s="68"/>
      <c r="P48" s="68"/>
      <c r="Q48" s="68"/>
      <c r="R48" s="68"/>
      <c r="S48" s="11"/>
      <c r="T48" s="104"/>
      <c r="U48" s="104"/>
      <c r="V48" s="67"/>
      <c r="W48" s="77"/>
      <c r="X48" s="77"/>
      <c r="Y48" s="77"/>
      <c r="Z48" s="68"/>
      <c r="AA48" s="77"/>
      <c r="AB48" s="77"/>
      <c r="AC48" s="68"/>
      <c r="AD48" s="67"/>
      <c r="AE48" s="67"/>
      <c r="AF48" s="67"/>
      <c r="AG48" s="67"/>
      <c r="AH48" s="71"/>
      <c r="AI48" s="71"/>
      <c r="AJ48" s="71"/>
      <c r="AK48" s="104"/>
      <c r="AL48" s="77"/>
      <c r="AM48" s="77"/>
      <c r="AN48" s="77"/>
    </row>
    <row r="49" spans="1:40" x14ac:dyDescent="0.25">
      <c r="A49" s="52"/>
      <c r="B49" s="70"/>
      <c r="C49" s="52"/>
      <c r="D49" s="66"/>
      <c r="E49" s="66"/>
      <c r="F49" s="66"/>
      <c r="G49" s="66"/>
      <c r="H49" s="68"/>
      <c r="I49" s="52"/>
      <c r="J49" s="68"/>
      <c r="K49" s="68"/>
      <c r="L49" s="68"/>
      <c r="M49" s="67"/>
      <c r="N49" s="68"/>
      <c r="O49" s="68"/>
      <c r="P49" s="68"/>
      <c r="Q49" s="68"/>
      <c r="R49" s="68"/>
      <c r="S49" s="11"/>
      <c r="T49" s="104"/>
      <c r="U49" s="104"/>
      <c r="V49" s="67"/>
      <c r="W49" s="77"/>
      <c r="X49" s="77"/>
      <c r="Y49" s="77"/>
      <c r="Z49" s="68"/>
      <c r="AA49" s="77"/>
      <c r="AB49" s="77"/>
      <c r="AC49" s="68"/>
      <c r="AD49" s="67"/>
      <c r="AE49" s="67"/>
      <c r="AF49" s="67"/>
      <c r="AG49" s="67"/>
      <c r="AH49" s="71"/>
      <c r="AI49" s="71"/>
      <c r="AJ49" s="71"/>
      <c r="AK49" s="104"/>
      <c r="AL49" s="77"/>
      <c r="AM49" s="77"/>
      <c r="AN49" s="77"/>
    </row>
    <row r="50" spans="1:40" x14ac:dyDescent="0.25">
      <c r="A50" s="52"/>
      <c r="B50" s="70"/>
      <c r="C50" s="52"/>
      <c r="D50" s="66"/>
      <c r="E50" s="66"/>
      <c r="F50" s="66"/>
      <c r="G50" s="66"/>
      <c r="H50" s="68"/>
      <c r="I50" s="52"/>
      <c r="J50" s="68"/>
      <c r="K50" s="68"/>
      <c r="L50" s="68"/>
      <c r="M50" s="67"/>
      <c r="N50" s="68"/>
      <c r="O50" s="68"/>
      <c r="P50" s="68"/>
      <c r="Q50" s="68"/>
      <c r="R50" s="68"/>
      <c r="S50" s="11"/>
      <c r="T50" s="104"/>
      <c r="U50" s="104"/>
      <c r="V50" s="67"/>
      <c r="W50" s="77"/>
      <c r="X50" s="77"/>
      <c r="Y50" s="77"/>
      <c r="Z50" s="68"/>
      <c r="AA50" s="77"/>
      <c r="AB50" s="77"/>
      <c r="AC50" s="68"/>
      <c r="AD50" s="67"/>
      <c r="AE50" s="67"/>
      <c r="AF50" s="67"/>
      <c r="AG50" s="67"/>
      <c r="AH50" s="71"/>
      <c r="AI50" s="71"/>
      <c r="AJ50" s="71"/>
      <c r="AK50" s="104"/>
      <c r="AL50" s="77"/>
      <c r="AM50" s="77"/>
      <c r="AN50" s="77"/>
    </row>
    <row r="51" spans="1:40" x14ac:dyDescent="0.25">
      <c r="A51" s="52"/>
      <c r="B51" s="70"/>
      <c r="C51" s="52"/>
      <c r="D51" s="66"/>
      <c r="E51" s="66"/>
      <c r="F51" s="66"/>
      <c r="G51" s="66"/>
      <c r="H51" s="68"/>
      <c r="I51" s="52"/>
      <c r="J51" s="68"/>
      <c r="K51" s="68"/>
      <c r="L51" s="68"/>
      <c r="M51" s="67"/>
      <c r="N51" s="68"/>
      <c r="O51" s="68"/>
      <c r="P51" s="68"/>
      <c r="Q51" s="68"/>
      <c r="R51" s="68"/>
      <c r="S51" s="11"/>
      <c r="T51" s="104"/>
      <c r="U51" s="104"/>
      <c r="V51" s="67"/>
      <c r="W51" s="77"/>
      <c r="X51" s="77"/>
      <c r="Y51" s="77"/>
      <c r="Z51" s="68"/>
      <c r="AA51" s="77"/>
      <c r="AB51" s="77"/>
      <c r="AC51" s="68"/>
      <c r="AD51" s="67"/>
      <c r="AE51" s="67"/>
      <c r="AF51" s="67"/>
      <c r="AG51" s="67"/>
      <c r="AH51" s="71"/>
      <c r="AI51" s="71"/>
      <c r="AJ51" s="71"/>
      <c r="AK51" s="104"/>
      <c r="AL51" s="77"/>
      <c r="AM51" s="77"/>
      <c r="AN51" s="77"/>
    </row>
    <row r="52" spans="1:40" x14ac:dyDescent="0.25">
      <c r="A52" s="52"/>
      <c r="B52" s="70"/>
      <c r="C52" s="52"/>
      <c r="D52" s="66"/>
      <c r="E52" s="66"/>
      <c r="F52" s="66"/>
      <c r="G52" s="66"/>
      <c r="H52" s="68"/>
      <c r="I52" s="52"/>
      <c r="J52" s="68"/>
      <c r="K52" s="68"/>
      <c r="L52" s="68"/>
      <c r="M52" s="67"/>
      <c r="N52" s="68"/>
      <c r="O52" s="68"/>
      <c r="P52" s="68"/>
      <c r="Q52" s="68"/>
      <c r="R52" s="68"/>
      <c r="S52" s="11"/>
      <c r="T52" s="104"/>
      <c r="U52" s="104"/>
      <c r="V52" s="67"/>
      <c r="W52" s="77"/>
      <c r="X52" s="77"/>
      <c r="Y52" s="77"/>
      <c r="Z52" s="68"/>
      <c r="AA52" s="77"/>
      <c r="AB52" s="77"/>
      <c r="AC52" s="68"/>
      <c r="AD52" s="67"/>
      <c r="AE52" s="67"/>
      <c r="AF52" s="67"/>
      <c r="AG52" s="67"/>
      <c r="AH52" s="71"/>
      <c r="AI52" s="71"/>
      <c r="AJ52" s="71"/>
      <c r="AK52" s="104"/>
      <c r="AL52" s="77"/>
      <c r="AM52" s="77"/>
      <c r="AN52" s="77"/>
    </row>
    <row r="53" spans="1:40" x14ac:dyDescent="0.25">
      <c r="A53" s="52"/>
      <c r="B53" s="70"/>
      <c r="C53" s="52"/>
      <c r="D53" s="66"/>
      <c r="E53" s="66"/>
      <c r="F53" s="66"/>
      <c r="G53" s="66"/>
      <c r="H53" s="68"/>
      <c r="I53" s="52"/>
      <c r="J53" s="68"/>
      <c r="K53" s="68"/>
      <c r="L53" s="68"/>
      <c r="M53" s="67"/>
      <c r="N53" s="68"/>
      <c r="O53" s="68"/>
      <c r="P53" s="68"/>
      <c r="Q53" s="68"/>
      <c r="R53" s="68"/>
      <c r="S53" s="11"/>
      <c r="T53" s="104"/>
      <c r="U53" s="104"/>
      <c r="V53" s="67"/>
      <c r="W53" s="77"/>
      <c r="X53" s="77"/>
      <c r="Y53" s="77"/>
      <c r="Z53" s="68"/>
      <c r="AA53" s="77"/>
      <c r="AB53" s="77"/>
      <c r="AC53" s="68"/>
      <c r="AD53" s="67"/>
      <c r="AE53" s="67"/>
      <c r="AF53" s="67"/>
      <c r="AG53" s="67"/>
      <c r="AH53" s="71"/>
      <c r="AI53" s="71"/>
      <c r="AJ53" s="71"/>
      <c r="AK53" s="104"/>
      <c r="AL53" s="77"/>
      <c r="AM53" s="77"/>
      <c r="AN53" s="77"/>
    </row>
    <row r="54" spans="1:40" x14ac:dyDescent="0.25">
      <c r="A54" s="52"/>
      <c r="B54" s="70"/>
      <c r="C54" s="52"/>
      <c r="D54" s="66"/>
      <c r="E54" s="66"/>
      <c r="F54" s="66"/>
      <c r="G54" s="66"/>
      <c r="H54" s="68"/>
      <c r="I54" s="52"/>
      <c r="J54" s="68"/>
      <c r="K54" s="68"/>
      <c r="L54" s="68"/>
      <c r="M54" s="67"/>
      <c r="N54" s="68"/>
      <c r="O54" s="68"/>
      <c r="P54" s="68"/>
      <c r="Q54" s="68"/>
      <c r="R54" s="68"/>
      <c r="S54" s="11"/>
      <c r="T54" s="104"/>
      <c r="U54" s="104"/>
      <c r="V54" s="67"/>
      <c r="W54" s="77"/>
      <c r="X54" s="77"/>
      <c r="Y54" s="77"/>
      <c r="Z54" s="68"/>
      <c r="AA54" s="77"/>
      <c r="AB54" s="77"/>
      <c r="AC54" s="68"/>
      <c r="AD54" s="67"/>
      <c r="AE54" s="67"/>
      <c r="AF54" s="67"/>
      <c r="AG54" s="67"/>
      <c r="AH54" s="71"/>
      <c r="AI54" s="71"/>
      <c r="AJ54" s="71"/>
      <c r="AK54" s="104"/>
      <c r="AL54" s="77"/>
      <c r="AM54" s="77"/>
      <c r="AN54" s="77"/>
    </row>
    <row r="55" spans="1:40" x14ac:dyDescent="0.25">
      <c r="A55" s="52"/>
      <c r="B55" s="70"/>
      <c r="C55" s="52"/>
      <c r="D55" s="66"/>
      <c r="E55" s="66"/>
      <c r="F55" s="66"/>
      <c r="G55" s="66"/>
      <c r="H55" s="68"/>
      <c r="I55" s="52"/>
      <c r="J55" s="68"/>
      <c r="K55" s="68"/>
      <c r="L55" s="68"/>
      <c r="M55" s="67"/>
      <c r="N55" s="68"/>
      <c r="O55" s="68"/>
      <c r="P55" s="68"/>
      <c r="Q55" s="68"/>
      <c r="R55" s="68"/>
      <c r="S55" s="11"/>
      <c r="T55" s="104"/>
      <c r="U55" s="104"/>
      <c r="V55" s="67"/>
      <c r="W55" s="77"/>
      <c r="X55" s="77"/>
      <c r="Y55" s="77"/>
      <c r="Z55" s="68"/>
      <c r="AA55" s="77"/>
      <c r="AB55" s="77"/>
      <c r="AC55" s="68"/>
      <c r="AD55" s="67"/>
      <c r="AE55" s="67"/>
      <c r="AF55" s="67"/>
      <c r="AG55" s="67"/>
      <c r="AH55" s="71"/>
      <c r="AI55" s="71"/>
      <c r="AJ55" s="71"/>
      <c r="AK55" s="104"/>
      <c r="AL55" s="77"/>
      <c r="AM55" s="77"/>
      <c r="AN55" s="77"/>
    </row>
    <row r="56" spans="1:40" x14ac:dyDescent="0.25">
      <c r="A56" s="52"/>
      <c r="B56" s="70"/>
      <c r="C56" s="52"/>
      <c r="D56" s="66"/>
      <c r="E56" s="66"/>
      <c r="F56" s="66"/>
      <c r="G56" s="66"/>
      <c r="H56" s="68"/>
      <c r="I56" s="52"/>
      <c r="J56" s="68"/>
      <c r="K56" s="68"/>
      <c r="L56" s="68"/>
      <c r="M56" s="67"/>
      <c r="N56" s="68"/>
      <c r="O56" s="68"/>
      <c r="P56" s="68"/>
      <c r="Q56" s="68"/>
      <c r="R56" s="68"/>
      <c r="S56" s="11"/>
      <c r="T56" s="104"/>
      <c r="U56" s="104"/>
      <c r="V56" s="67"/>
      <c r="W56" s="77"/>
      <c r="X56" s="77"/>
      <c r="Y56" s="77"/>
      <c r="Z56" s="68"/>
      <c r="AA56" s="77"/>
      <c r="AB56" s="77"/>
      <c r="AC56" s="68"/>
      <c r="AD56" s="67"/>
      <c r="AE56" s="67"/>
      <c r="AF56" s="67"/>
      <c r="AG56" s="67"/>
      <c r="AH56" s="71"/>
      <c r="AI56" s="71"/>
      <c r="AJ56" s="71"/>
      <c r="AK56" s="104"/>
      <c r="AL56" s="77"/>
      <c r="AM56" s="77"/>
      <c r="AN56" s="77"/>
    </row>
    <row r="57" spans="1:40" x14ac:dyDescent="0.25">
      <c r="A57" s="52"/>
      <c r="B57" s="70"/>
      <c r="C57" s="52"/>
      <c r="D57" s="66"/>
      <c r="E57" s="66"/>
      <c r="F57" s="66"/>
      <c r="G57" s="66"/>
      <c r="H57" s="68"/>
      <c r="I57" s="52"/>
      <c r="J57" s="68"/>
      <c r="K57" s="68"/>
      <c r="L57" s="68"/>
      <c r="M57" s="67"/>
      <c r="N57" s="68"/>
      <c r="O57" s="68"/>
      <c r="P57" s="68"/>
      <c r="Q57" s="68"/>
      <c r="R57" s="68"/>
      <c r="S57" s="11"/>
      <c r="T57" s="104"/>
      <c r="U57" s="104"/>
      <c r="V57" s="67"/>
      <c r="W57" s="77"/>
      <c r="X57" s="77"/>
      <c r="Y57" s="77"/>
      <c r="Z57" s="68"/>
      <c r="AA57" s="77"/>
      <c r="AB57" s="77"/>
      <c r="AC57" s="68"/>
      <c r="AD57" s="67"/>
      <c r="AE57" s="67"/>
      <c r="AF57" s="67"/>
      <c r="AG57" s="67"/>
      <c r="AH57" s="71"/>
      <c r="AI57" s="71"/>
      <c r="AJ57" s="71"/>
      <c r="AK57" s="104"/>
      <c r="AL57" s="77"/>
      <c r="AM57" s="77"/>
      <c r="AN57" s="77"/>
    </row>
    <row r="58" spans="1:40" x14ac:dyDescent="0.25">
      <c r="A58" s="52"/>
      <c r="B58" s="70"/>
      <c r="C58" s="52"/>
      <c r="D58" s="66"/>
      <c r="E58" s="66"/>
      <c r="F58" s="66"/>
      <c r="G58" s="66"/>
      <c r="H58" s="68"/>
      <c r="I58" s="52"/>
      <c r="J58" s="68"/>
      <c r="K58" s="68"/>
      <c r="L58" s="68"/>
      <c r="M58" s="67"/>
      <c r="N58" s="68"/>
      <c r="O58" s="68"/>
      <c r="P58" s="68"/>
      <c r="Q58" s="68"/>
      <c r="R58" s="68"/>
      <c r="S58" s="11"/>
      <c r="T58" s="104"/>
      <c r="U58" s="104"/>
      <c r="V58" s="67"/>
      <c r="W58" s="77"/>
      <c r="X58" s="77"/>
      <c r="Y58" s="77"/>
      <c r="Z58" s="68"/>
      <c r="AA58" s="77"/>
      <c r="AB58" s="77"/>
      <c r="AC58" s="68"/>
      <c r="AD58" s="67"/>
      <c r="AE58" s="67"/>
      <c r="AF58" s="67"/>
      <c r="AG58" s="67"/>
      <c r="AH58" s="71"/>
      <c r="AI58" s="71"/>
      <c r="AJ58" s="71"/>
      <c r="AK58" s="104"/>
      <c r="AL58" s="77"/>
      <c r="AM58" s="77"/>
      <c r="AN58" s="77"/>
    </row>
    <row r="59" spans="1:40" x14ac:dyDescent="0.25">
      <c r="A59" s="52"/>
      <c r="B59" s="70"/>
      <c r="C59" s="52"/>
      <c r="D59" s="66"/>
      <c r="E59" s="66"/>
      <c r="F59" s="66"/>
      <c r="G59" s="66"/>
      <c r="H59" s="68"/>
      <c r="I59" s="52"/>
      <c r="J59" s="68"/>
      <c r="K59" s="68"/>
      <c r="L59" s="68"/>
      <c r="M59" s="67"/>
      <c r="N59" s="68"/>
      <c r="O59" s="68"/>
      <c r="P59" s="68"/>
      <c r="Q59" s="68"/>
      <c r="R59" s="68"/>
      <c r="S59" s="11"/>
      <c r="T59" s="104"/>
      <c r="U59" s="104"/>
      <c r="V59" s="67"/>
      <c r="W59" s="77"/>
      <c r="X59" s="77"/>
      <c r="Y59" s="77"/>
      <c r="Z59" s="68"/>
      <c r="AA59" s="77"/>
      <c r="AB59" s="77"/>
      <c r="AC59" s="68"/>
      <c r="AD59" s="67"/>
      <c r="AE59" s="67"/>
      <c r="AF59" s="67"/>
      <c r="AG59" s="67"/>
      <c r="AH59" s="71"/>
      <c r="AI59" s="71"/>
      <c r="AJ59" s="71"/>
      <c r="AK59" s="104"/>
      <c r="AL59" s="77"/>
      <c r="AM59" s="77"/>
      <c r="AN59" s="77"/>
    </row>
    <row r="60" spans="1:40" x14ac:dyDescent="0.25">
      <c r="A60" s="52"/>
      <c r="B60" s="70"/>
      <c r="C60" s="52"/>
      <c r="D60" s="66"/>
      <c r="E60" s="66"/>
      <c r="F60" s="66"/>
      <c r="G60" s="66"/>
      <c r="H60" s="68"/>
      <c r="I60" s="52"/>
      <c r="J60" s="68"/>
      <c r="K60" s="68"/>
      <c r="L60" s="68"/>
      <c r="M60" s="67"/>
      <c r="N60" s="68"/>
      <c r="O60" s="68"/>
      <c r="P60" s="68"/>
      <c r="Q60" s="68"/>
      <c r="R60" s="68"/>
      <c r="S60" s="11"/>
      <c r="T60" s="104"/>
      <c r="U60" s="104"/>
      <c r="V60" s="67"/>
      <c r="W60" s="77"/>
      <c r="X60" s="77"/>
      <c r="Y60" s="77"/>
      <c r="Z60" s="68"/>
      <c r="AA60" s="77"/>
      <c r="AB60" s="77"/>
      <c r="AC60" s="68"/>
      <c r="AD60" s="67"/>
      <c r="AE60" s="67"/>
      <c r="AF60" s="67"/>
      <c r="AG60" s="67"/>
      <c r="AH60" s="71"/>
      <c r="AI60" s="71"/>
      <c r="AJ60" s="71"/>
      <c r="AK60" s="104"/>
      <c r="AL60" s="77"/>
      <c r="AM60" s="77"/>
      <c r="AN60" s="77"/>
    </row>
    <row r="61" spans="1:40" x14ac:dyDescent="0.25">
      <c r="A61" s="52"/>
      <c r="B61" s="70"/>
      <c r="C61" s="52"/>
      <c r="D61" s="66"/>
      <c r="E61" s="66"/>
      <c r="F61" s="66"/>
      <c r="G61" s="66"/>
      <c r="H61" s="68"/>
      <c r="I61" s="52"/>
      <c r="J61" s="68"/>
      <c r="K61" s="68"/>
      <c r="L61" s="68"/>
      <c r="M61" s="67"/>
      <c r="N61" s="68"/>
      <c r="O61" s="68"/>
      <c r="P61" s="68"/>
      <c r="Q61" s="68"/>
      <c r="R61" s="68"/>
      <c r="S61" s="11"/>
      <c r="T61" s="104"/>
      <c r="U61" s="104"/>
      <c r="V61" s="67"/>
      <c r="W61" s="77"/>
      <c r="X61" s="77"/>
      <c r="Y61" s="77"/>
      <c r="Z61" s="68"/>
      <c r="AA61" s="77"/>
      <c r="AB61" s="77"/>
      <c r="AC61" s="68"/>
      <c r="AD61" s="67"/>
      <c r="AE61" s="67"/>
      <c r="AF61" s="67"/>
      <c r="AG61" s="67"/>
      <c r="AH61" s="71"/>
      <c r="AI61" s="71"/>
      <c r="AJ61" s="71"/>
      <c r="AK61" s="104"/>
      <c r="AL61" s="77"/>
      <c r="AM61" s="77"/>
      <c r="AN61" s="77"/>
    </row>
    <row r="62" spans="1:40" x14ac:dyDescent="0.25">
      <c r="A62" s="52"/>
      <c r="B62" s="70"/>
      <c r="C62" s="52"/>
      <c r="D62" s="66"/>
      <c r="E62" s="66"/>
      <c r="F62" s="66"/>
      <c r="G62" s="66"/>
      <c r="H62" s="68"/>
      <c r="I62" s="52"/>
      <c r="J62" s="68"/>
      <c r="K62" s="68"/>
      <c r="L62" s="68"/>
      <c r="M62" s="67"/>
      <c r="N62" s="68"/>
      <c r="O62" s="68"/>
      <c r="P62" s="68"/>
      <c r="Q62" s="68"/>
      <c r="R62" s="68"/>
      <c r="S62" s="11"/>
      <c r="T62" s="104"/>
      <c r="U62" s="104"/>
      <c r="V62" s="67"/>
      <c r="W62" s="77"/>
      <c r="X62" s="77"/>
      <c r="Y62" s="77"/>
      <c r="Z62" s="68"/>
      <c r="AA62" s="77"/>
      <c r="AB62" s="77"/>
      <c r="AC62" s="68"/>
      <c r="AD62" s="67"/>
      <c r="AE62" s="67"/>
      <c r="AF62" s="67"/>
      <c r="AG62" s="67"/>
      <c r="AH62" s="71"/>
      <c r="AI62" s="71"/>
      <c r="AJ62" s="71"/>
      <c r="AK62" s="104"/>
      <c r="AL62" s="77"/>
      <c r="AM62" s="77"/>
      <c r="AN62" s="77"/>
    </row>
    <row r="63" spans="1:40" x14ac:dyDescent="0.25">
      <c r="A63" s="52"/>
      <c r="B63" s="70"/>
      <c r="C63" s="52"/>
      <c r="D63" s="66"/>
      <c r="E63" s="66"/>
      <c r="F63" s="66"/>
      <c r="G63" s="66"/>
      <c r="H63" s="68"/>
      <c r="I63" s="52"/>
      <c r="J63" s="68"/>
      <c r="K63" s="68"/>
      <c r="L63" s="68"/>
      <c r="M63" s="67"/>
      <c r="N63" s="68"/>
      <c r="O63" s="68"/>
      <c r="P63" s="68"/>
      <c r="Q63" s="68"/>
      <c r="R63" s="68"/>
      <c r="S63" s="11"/>
      <c r="T63" s="104"/>
      <c r="U63" s="104"/>
      <c r="V63" s="67"/>
      <c r="W63" s="77"/>
      <c r="X63" s="77"/>
      <c r="Y63" s="77"/>
      <c r="Z63" s="68"/>
      <c r="AA63" s="77"/>
      <c r="AB63" s="77"/>
      <c r="AC63" s="68"/>
      <c r="AD63" s="67"/>
      <c r="AE63" s="67"/>
      <c r="AF63" s="67"/>
      <c r="AG63" s="67"/>
      <c r="AH63" s="71"/>
      <c r="AI63" s="71"/>
      <c r="AJ63" s="71"/>
      <c r="AK63" s="104"/>
      <c r="AL63" s="77"/>
      <c r="AM63" s="77"/>
      <c r="AN63" s="77"/>
    </row>
    <row r="64" spans="1:40" x14ac:dyDescent="0.25">
      <c r="A64" s="52"/>
      <c r="B64" s="70"/>
      <c r="C64" s="52"/>
      <c r="D64" s="66"/>
      <c r="E64" s="66"/>
      <c r="F64" s="66"/>
      <c r="G64" s="66"/>
      <c r="H64" s="68"/>
      <c r="I64" s="52"/>
      <c r="J64" s="68"/>
      <c r="K64" s="68"/>
      <c r="L64" s="68"/>
      <c r="M64" s="67"/>
      <c r="N64" s="68"/>
      <c r="O64" s="68"/>
      <c r="P64" s="68"/>
      <c r="Q64" s="68"/>
      <c r="R64" s="68"/>
      <c r="S64" s="11"/>
      <c r="T64" s="104"/>
      <c r="U64" s="104"/>
      <c r="V64" s="67"/>
      <c r="W64" s="77"/>
      <c r="X64" s="77"/>
      <c r="Y64" s="77"/>
      <c r="Z64" s="68"/>
      <c r="AA64" s="77"/>
      <c r="AB64" s="77"/>
      <c r="AC64" s="68"/>
      <c r="AD64" s="67"/>
      <c r="AE64" s="67"/>
      <c r="AF64" s="67"/>
      <c r="AG64" s="67"/>
      <c r="AH64" s="71"/>
      <c r="AI64" s="71"/>
      <c r="AJ64" s="71"/>
      <c r="AK64" s="104"/>
      <c r="AL64" s="77"/>
      <c r="AM64" s="77"/>
      <c r="AN64" s="77"/>
    </row>
    <row r="65" spans="1:40" x14ac:dyDescent="0.25">
      <c r="A65" s="52"/>
      <c r="B65" s="70"/>
      <c r="C65" s="52"/>
      <c r="D65" s="66"/>
      <c r="E65" s="66"/>
      <c r="F65" s="66"/>
      <c r="G65" s="66"/>
      <c r="H65" s="68"/>
      <c r="I65" s="52"/>
      <c r="J65" s="68"/>
      <c r="K65" s="68"/>
      <c r="L65" s="68"/>
      <c r="M65" s="67"/>
      <c r="N65" s="68"/>
      <c r="O65" s="68"/>
      <c r="P65" s="68"/>
      <c r="Q65" s="68"/>
      <c r="R65" s="68"/>
      <c r="S65" s="11"/>
      <c r="T65" s="104"/>
      <c r="U65" s="104"/>
      <c r="V65" s="67"/>
      <c r="W65" s="77"/>
      <c r="X65" s="77"/>
      <c r="Y65" s="77"/>
      <c r="Z65" s="68"/>
      <c r="AA65" s="77"/>
      <c r="AB65" s="77"/>
      <c r="AC65" s="68"/>
      <c r="AD65" s="67"/>
      <c r="AE65" s="67"/>
      <c r="AF65" s="67"/>
      <c r="AG65" s="67"/>
      <c r="AH65" s="71"/>
      <c r="AI65" s="71"/>
      <c r="AJ65" s="71"/>
      <c r="AK65" s="104"/>
      <c r="AL65" s="77"/>
      <c r="AM65" s="77"/>
      <c r="AN65" s="77"/>
    </row>
    <row r="66" spans="1:40" x14ac:dyDescent="0.25">
      <c r="A66" s="52"/>
      <c r="B66" s="70"/>
      <c r="C66" s="52"/>
      <c r="D66" s="66"/>
      <c r="E66" s="66"/>
      <c r="F66" s="66"/>
      <c r="G66" s="66"/>
      <c r="H66" s="68"/>
      <c r="I66" s="52"/>
      <c r="J66" s="68"/>
      <c r="K66" s="68"/>
      <c r="L66" s="68"/>
      <c r="M66" s="67"/>
      <c r="N66" s="68"/>
      <c r="O66" s="68"/>
      <c r="P66" s="68"/>
      <c r="Q66" s="68"/>
      <c r="R66" s="68"/>
      <c r="S66" s="11"/>
      <c r="T66" s="104"/>
      <c r="U66" s="104"/>
      <c r="V66" s="67"/>
      <c r="W66" s="77"/>
      <c r="X66" s="77"/>
      <c r="Y66" s="77"/>
      <c r="Z66" s="68"/>
      <c r="AA66" s="77"/>
      <c r="AB66" s="77"/>
      <c r="AC66" s="68"/>
      <c r="AD66" s="67"/>
      <c r="AE66" s="67"/>
      <c r="AF66" s="67"/>
      <c r="AG66" s="67"/>
      <c r="AH66" s="71"/>
      <c r="AI66" s="71"/>
      <c r="AJ66" s="71"/>
      <c r="AK66" s="104"/>
      <c r="AL66" s="77"/>
      <c r="AM66" s="77"/>
      <c r="AN66" s="77"/>
    </row>
    <row r="67" spans="1:40" x14ac:dyDescent="0.25">
      <c r="A67" s="52"/>
      <c r="B67" s="70"/>
      <c r="C67" s="52"/>
      <c r="D67" s="66"/>
      <c r="E67" s="66"/>
      <c r="F67" s="66"/>
      <c r="G67" s="66"/>
      <c r="H67" s="68"/>
      <c r="I67" s="52"/>
      <c r="J67" s="68"/>
      <c r="K67" s="68"/>
      <c r="L67" s="68"/>
      <c r="M67" s="67"/>
      <c r="N67" s="68"/>
      <c r="O67" s="68"/>
      <c r="P67" s="68"/>
      <c r="Q67" s="68"/>
      <c r="R67" s="68"/>
      <c r="S67" s="11"/>
      <c r="T67" s="104"/>
      <c r="U67" s="104"/>
      <c r="V67" s="67"/>
      <c r="W67" s="77"/>
      <c r="X67" s="77"/>
      <c r="Y67" s="77"/>
      <c r="Z67" s="68"/>
      <c r="AA67" s="77"/>
      <c r="AB67" s="77"/>
      <c r="AC67" s="68"/>
      <c r="AD67" s="67"/>
      <c r="AE67" s="67"/>
      <c r="AF67" s="67"/>
      <c r="AG67" s="67"/>
      <c r="AH67" s="71"/>
      <c r="AI67" s="71"/>
      <c r="AJ67" s="71"/>
      <c r="AK67" s="104"/>
      <c r="AL67" s="77"/>
      <c r="AM67" s="77"/>
      <c r="AN67" s="77"/>
    </row>
    <row r="68" spans="1:40" x14ac:dyDescent="0.25">
      <c r="A68" s="52"/>
      <c r="B68" s="70"/>
      <c r="C68" s="52"/>
      <c r="D68" s="66"/>
      <c r="E68" s="66"/>
      <c r="F68" s="66"/>
      <c r="G68" s="66"/>
      <c r="H68" s="68"/>
      <c r="I68" s="52"/>
      <c r="J68" s="68"/>
      <c r="K68" s="68"/>
      <c r="L68" s="68"/>
      <c r="M68" s="67"/>
      <c r="N68" s="68"/>
      <c r="O68" s="68"/>
      <c r="P68" s="68"/>
      <c r="Q68" s="68"/>
      <c r="R68" s="68"/>
      <c r="S68" s="11"/>
      <c r="T68" s="104"/>
      <c r="U68" s="104"/>
      <c r="V68" s="67"/>
      <c r="W68" s="77"/>
      <c r="X68" s="77"/>
      <c r="Y68" s="77"/>
      <c r="Z68" s="68"/>
      <c r="AA68" s="77"/>
      <c r="AB68" s="77"/>
      <c r="AC68" s="68"/>
      <c r="AD68" s="67"/>
      <c r="AE68" s="67"/>
      <c r="AF68" s="67"/>
      <c r="AG68" s="67"/>
      <c r="AH68" s="71"/>
      <c r="AI68" s="71"/>
      <c r="AJ68" s="71"/>
      <c r="AK68" s="104"/>
      <c r="AL68" s="77"/>
      <c r="AM68" s="77"/>
      <c r="AN68" s="77"/>
    </row>
    <row r="69" spans="1:40" x14ac:dyDescent="0.25">
      <c r="A69" s="52"/>
      <c r="B69" s="70"/>
      <c r="C69" s="52"/>
      <c r="D69" s="66"/>
      <c r="E69" s="66"/>
      <c r="F69" s="66"/>
      <c r="G69" s="66"/>
      <c r="H69" s="68"/>
      <c r="I69" s="52"/>
      <c r="J69" s="68"/>
      <c r="K69" s="68"/>
      <c r="L69" s="68"/>
      <c r="M69" s="67"/>
      <c r="N69" s="68"/>
      <c r="O69" s="68"/>
      <c r="P69" s="68"/>
      <c r="Q69" s="68"/>
      <c r="R69" s="68"/>
      <c r="S69" s="11"/>
      <c r="T69" s="104"/>
      <c r="U69" s="104"/>
      <c r="V69" s="67"/>
      <c r="W69" s="77"/>
      <c r="X69" s="77"/>
      <c r="Y69" s="77"/>
      <c r="Z69" s="68"/>
      <c r="AA69" s="77"/>
      <c r="AB69" s="77"/>
      <c r="AC69" s="68"/>
      <c r="AD69" s="67"/>
      <c r="AE69" s="67"/>
      <c r="AF69" s="67"/>
      <c r="AG69" s="67"/>
      <c r="AH69" s="71"/>
      <c r="AI69" s="71"/>
      <c r="AJ69" s="71"/>
      <c r="AK69" s="104"/>
      <c r="AL69" s="77"/>
      <c r="AM69" s="77"/>
      <c r="AN69" s="77"/>
    </row>
    <row r="70" spans="1:40" x14ac:dyDescent="0.25">
      <c r="A70" s="52"/>
      <c r="B70" s="70"/>
      <c r="C70" s="52"/>
      <c r="D70" s="66"/>
      <c r="E70" s="66"/>
      <c r="F70" s="66"/>
      <c r="G70" s="66"/>
      <c r="H70" s="68"/>
      <c r="I70" s="52"/>
      <c r="J70" s="68"/>
      <c r="K70" s="68"/>
      <c r="L70" s="68"/>
      <c r="M70" s="67"/>
      <c r="N70" s="68"/>
      <c r="O70" s="68"/>
      <c r="P70" s="68"/>
      <c r="Q70" s="68"/>
      <c r="R70" s="68"/>
      <c r="S70" s="11"/>
      <c r="T70" s="104"/>
      <c r="U70" s="104"/>
      <c r="V70" s="67"/>
      <c r="W70" s="77"/>
      <c r="X70" s="77"/>
      <c r="Y70" s="77"/>
      <c r="Z70" s="68"/>
      <c r="AA70" s="77"/>
      <c r="AB70" s="77"/>
      <c r="AC70" s="68"/>
      <c r="AD70" s="67"/>
      <c r="AE70" s="67"/>
      <c r="AF70" s="67"/>
      <c r="AG70" s="67"/>
      <c r="AH70" s="71"/>
      <c r="AI70" s="71"/>
      <c r="AJ70" s="71"/>
      <c r="AK70" s="104"/>
      <c r="AL70" s="77"/>
      <c r="AM70" s="77"/>
      <c r="AN70" s="77"/>
    </row>
    <row r="71" spans="1:40" x14ac:dyDescent="0.25">
      <c r="A71" s="52"/>
      <c r="B71" s="70"/>
      <c r="C71" s="52"/>
      <c r="D71" s="66"/>
      <c r="E71" s="66"/>
      <c r="F71" s="66"/>
      <c r="G71" s="66"/>
      <c r="H71" s="68"/>
      <c r="I71" s="52"/>
      <c r="J71" s="68"/>
      <c r="K71" s="68"/>
      <c r="L71" s="68"/>
      <c r="M71" s="67"/>
      <c r="N71" s="68"/>
      <c r="O71" s="68"/>
      <c r="P71" s="68"/>
      <c r="Q71" s="68"/>
      <c r="R71" s="68"/>
      <c r="S71" s="11"/>
      <c r="T71" s="104"/>
      <c r="U71" s="104"/>
      <c r="V71" s="67"/>
      <c r="W71" s="77"/>
      <c r="X71" s="77"/>
      <c r="Y71" s="77"/>
      <c r="Z71" s="68"/>
      <c r="AA71" s="77"/>
      <c r="AB71" s="77"/>
      <c r="AC71" s="68"/>
      <c r="AD71" s="67"/>
      <c r="AE71" s="67"/>
      <c r="AF71" s="67"/>
      <c r="AG71" s="67"/>
      <c r="AH71" s="71"/>
      <c r="AI71" s="71"/>
      <c r="AJ71" s="71"/>
      <c r="AK71" s="104"/>
      <c r="AL71" s="77"/>
      <c r="AM71" s="77"/>
      <c r="AN71" s="77"/>
    </row>
    <row r="72" spans="1:40" x14ac:dyDescent="0.25">
      <c r="A72" s="52"/>
      <c r="B72" s="70"/>
      <c r="C72" s="52"/>
      <c r="D72" s="66"/>
      <c r="E72" s="66"/>
      <c r="F72" s="66"/>
      <c r="G72" s="66"/>
      <c r="H72" s="68"/>
      <c r="I72" s="52"/>
      <c r="J72" s="68"/>
      <c r="K72" s="68"/>
      <c r="L72" s="68"/>
      <c r="M72" s="67"/>
      <c r="N72" s="68"/>
      <c r="O72" s="68"/>
      <c r="P72" s="68"/>
      <c r="Q72" s="68"/>
      <c r="R72" s="68"/>
      <c r="S72" s="11"/>
      <c r="T72" s="104"/>
      <c r="U72" s="104"/>
      <c r="V72" s="67"/>
      <c r="W72" s="77"/>
      <c r="X72" s="77"/>
      <c r="Y72" s="77"/>
      <c r="Z72" s="68"/>
      <c r="AA72" s="77"/>
      <c r="AB72" s="77"/>
      <c r="AC72" s="68"/>
      <c r="AD72" s="67"/>
      <c r="AE72" s="67"/>
      <c r="AF72" s="67"/>
      <c r="AG72" s="67"/>
      <c r="AH72" s="71"/>
      <c r="AI72" s="71"/>
      <c r="AJ72" s="71"/>
      <c r="AK72" s="104"/>
      <c r="AL72" s="77"/>
      <c r="AM72" s="77"/>
      <c r="AN72" s="77"/>
    </row>
    <row r="73" spans="1:40" x14ac:dyDescent="0.25">
      <c r="A73" s="52"/>
      <c r="B73" s="70"/>
      <c r="C73" s="52"/>
      <c r="D73" s="66"/>
      <c r="E73" s="66"/>
      <c r="F73" s="66"/>
      <c r="G73" s="66"/>
      <c r="H73" s="68"/>
      <c r="I73" s="52"/>
      <c r="J73" s="68"/>
      <c r="K73" s="68"/>
      <c r="L73" s="68"/>
      <c r="M73" s="67"/>
      <c r="N73" s="68"/>
      <c r="O73" s="68"/>
      <c r="P73" s="68"/>
      <c r="Q73" s="68"/>
      <c r="R73" s="68"/>
      <c r="S73" s="11"/>
      <c r="T73" s="104"/>
      <c r="U73" s="104"/>
      <c r="V73" s="67"/>
      <c r="W73" s="77"/>
      <c r="X73" s="77"/>
      <c r="Y73" s="77"/>
      <c r="Z73" s="68"/>
      <c r="AA73" s="77"/>
      <c r="AB73" s="77"/>
      <c r="AC73" s="68"/>
      <c r="AD73" s="67"/>
      <c r="AE73" s="67"/>
      <c r="AF73" s="67"/>
      <c r="AG73" s="67"/>
      <c r="AH73" s="71"/>
      <c r="AI73" s="71"/>
      <c r="AJ73" s="71"/>
      <c r="AK73" s="104"/>
      <c r="AL73" s="77"/>
      <c r="AM73" s="77"/>
      <c r="AN73" s="77"/>
    </row>
    <row r="74" spans="1:40" x14ac:dyDescent="0.25">
      <c r="A74" s="52"/>
      <c r="B74" s="70"/>
      <c r="C74" s="52"/>
      <c r="D74" s="66"/>
      <c r="E74" s="66"/>
      <c r="F74" s="66"/>
      <c r="G74" s="66"/>
      <c r="H74" s="68"/>
      <c r="I74" s="52"/>
      <c r="J74" s="68"/>
      <c r="K74" s="68"/>
      <c r="L74" s="68"/>
      <c r="M74" s="67"/>
      <c r="N74" s="68"/>
      <c r="O74" s="68"/>
      <c r="P74" s="68"/>
      <c r="Q74" s="68"/>
      <c r="R74" s="68"/>
      <c r="S74" s="11"/>
      <c r="T74" s="104"/>
      <c r="U74" s="104"/>
      <c r="V74" s="67"/>
      <c r="W74" s="77"/>
      <c r="X74" s="77"/>
      <c r="Y74" s="77"/>
      <c r="Z74" s="68"/>
      <c r="AA74" s="77"/>
      <c r="AB74" s="77"/>
      <c r="AC74" s="68"/>
      <c r="AD74" s="67"/>
      <c r="AE74" s="67"/>
      <c r="AF74" s="67"/>
      <c r="AG74" s="67"/>
      <c r="AH74" s="71"/>
      <c r="AI74" s="71"/>
      <c r="AJ74" s="71"/>
      <c r="AK74" s="104"/>
      <c r="AL74" s="77"/>
      <c r="AM74" s="77"/>
      <c r="AN74" s="77"/>
    </row>
    <row r="75" spans="1:40" x14ac:dyDescent="0.25">
      <c r="A75" s="52"/>
      <c r="B75" s="70"/>
      <c r="C75" s="52"/>
      <c r="D75" s="66"/>
      <c r="E75" s="66"/>
      <c r="F75" s="66"/>
      <c r="G75" s="66"/>
      <c r="H75" s="68"/>
      <c r="I75" s="52"/>
      <c r="J75" s="68"/>
      <c r="K75" s="68"/>
      <c r="L75" s="68"/>
      <c r="M75" s="67"/>
      <c r="N75" s="68"/>
      <c r="O75" s="68"/>
      <c r="P75" s="68"/>
      <c r="Q75" s="68"/>
      <c r="R75" s="68"/>
      <c r="S75" s="11"/>
      <c r="T75" s="104"/>
      <c r="U75" s="104"/>
      <c r="V75" s="67"/>
      <c r="W75" s="77"/>
      <c r="X75" s="77"/>
      <c r="Y75" s="77"/>
      <c r="Z75" s="68"/>
      <c r="AA75" s="77"/>
      <c r="AB75" s="77"/>
      <c r="AC75" s="68"/>
      <c r="AD75" s="67"/>
      <c r="AE75" s="67"/>
      <c r="AF75" s="67"/>
      <c r="AG75" s="67"/>
      <c r="AH75" s="71"/>
      <c r="AI75" s="71"/>
      <c r="AJ75" s="71"/>
      <c r="AK75" s="104"/>
      <c r="AL75" s="77"/>
      <c r="AM75" s="77"/>
      <c r="AN75" s="77"/>
    </row>
    <row r="76" spans="1:40" x14ac:dyDescent="0.25">
      <c r="A76" s="52"/>
      <c r="B76" s="70"/>
      <c r="C76" s="52"/>
      <c r="D76" s="66"/>
      <c r="E76" s="66"/>
      <c r="F76" s="66"/>
      <c r="G76" s="66"/>
      <c r="H76" s="68"/>
      <c r="I76" s="52"/>
      <c r="J76" s="68"/>
      <c r="K76" s="68"/>
      <c r="L76" s="68"/>
      <c r="M76" s="67"/>
      <c r="N76" s="68"/>
      <c r="O76" s="68"/>
      <c r="P76" s="68"/>
      <c r="Q76" s="68"/>
      <c r="R76" s="68"/>
      <c r="S76" s="11"/>
      <c r="T76" s="104"/>
      <c r="U76" s="104"/>
      <c r="V76" s="67"/>
      <c r="W76" s="77"/>
      <c r="X76" s="77"/>
      <c r="Y76" s="77"/>
      <c r="Z76" s="68"/>
      <c r="AA76" s="77"/>
      <c r="AB76" s="77"/>
      <c r="AC76" s="68"/>
      <c r="AD76" s="67"/>
      <c r="AE76" s="67"/>
      <c r="AF76" s="67"/>
      <c r="AG76" s="67"/>
      <c r="AH76" s="71"/>
      <c r="AI76" s="71"/>
      <c r="AJ76" s="71"/>
      <c r="AK76" s="104"/>
      <c r="AL76" s="77"/>
      <c r="AM76" s="77"/>
      <c r="AN76" s="77"/>
    </row>
    <row r="77" spans="1:40" x14ac:dyDescent="0.25">
      <c r="A77" s="52"/>
      <c r="B77" s="70"/>
      <c r="C77" s="52"/>
      <c r="D77" s="66"/>
      <c r="E77" s="66"/>
      <c r="F77" s="66"/>
      <c r="G77" s="66"/>
      <c r="H77" s="68"/>
      <c r="I77" s="52"/>
      <c r="J77" s="68"/>
      <c r="K77" s="68"/>
      <c r="L77" s="68"/>
      <c r="M77" s="67"/>
      <c r="N77" s="68"/>
      <c r="O77" s="68"/>
      <c r="P77" s="68"/>
      <c r="Q77" s="68"/>
      <c r="R77" s="68"/>
      <c r="S77" s="11"/>
      <c r="T77" s="104"/>
      <c r="U77" s="104"/>
      <c r="V77" s="67"/>
      <c r="W77" s="77"/>
      <c r="X77" s="77"/>
      <c r="Y77" s="77"/>
      <c r="Z77" s="68"/>
      <c r="AA77" s="77"/>
      <c r="AB77" s="77"/>
      <c r="AC77" s="68"/>
      <c r="AD77" s="67"/>
      <c r="AE77" s="67"/>
      <c r="AF77" s="67"/>
      <c r="AG77" s="67"/>
      <c r="AH77" s="71"/>
      <c r="AI77" s="71"/>
      <c r="AJ77" s="71"/>
      <c r="AK77" s="104"/>
      <c r="AL77" s="77"/>
      <c r="AM77" s="77"/>
      <c r="AN77" s="77"/>
    </row>
    <row r="78" spans="1:40" x14ac:dyDescent="0.25">
      <c r="A78" s="52"/>
      <c r="B78" s="70"/>
      <c r="C78" s="52"/>
      <c r="D78" s="66"/>
      <c r="E78" s="66"/>
      <c r="F78" s="66"/>
      <c r="G78" s="66"/>
      <c r="H78" s="68"/>
      <c r="I78" s="52"/>
      <c r="J78" s="68"/>
      <c r="K78" s="68"/>
      <c r="L78" s="68"/>
      <c r="M78" s="67"/>
      <c r="N78" s="68"/>
      <c r="O78" s="68"/>
      <c r="P78" s="68"/>
      <c r="Q78" s="68"/>
      <c r="R78" s="68"/>
      <c r="S78" s="11"/>
      <c r="T78" s="104"/>
      <c r="U78" s="104"/>
      <c r="V78" s="67"/>
      <c r="W78" s="77"/>
      <c r="X78" s="77"/>
      <c r="Y78" s="77"/>
      <c r="Z78" s="68"/>
      <c r="AA78" s="77"/>
      <c r="AB78" s="77"/>
      <c r="AC78" s="68"/>
      <c r="AD78" s="67"/>
      <c r="AE78" s="67"/>
      <c r="AF78" s="67"/>
      <c r="AG78" s="67"/>
      <c r="AH78" s="71"/>
      <c r="AI78" s="71"/>
      <c r="AJ78" s="71"/>
      <c r="AK78" s="104"/>
      <c r="AL78" s="77"/>
      <c r="AM78" s="77"/>
      <c r="AN78" s="77"/>
    </row>
    <row r="79" spans="1:40" x14ac:dyDescent="0.25">
      <c r="A79" s="52"/>
      <c r="B79" s="70"/>
      <c r="C79" s="52"/>
      <c r="D79" s="66"/>
      <c r="E79" s="66"/>
      <c r="F79" s="66"/>
      <c r="G79" s="66"/>
      <c r="H79" s="68"/>
      <c r="I79" s="52"/>
      <c r="J79" s="68"/>
      <c r="K79" s="68"/>
      <c r="L79" s="68"/>
      <c r="M79" s="67"/>
      <c r="N79" s="68"/>
      <c r="O79" s="68"/>
      <c r="P79" s="68"/>
      <c r="Q79" s="68"/>
      <c r="R79" s="68"/>
      <c r="S79" s="11"/>
      <c r="T79" s="104"/>
      <c r="U79" s="104"/>
      <c r="V79" s="67"/>
      <c r="W79" s="77"/>
      <c r="X79" s="77"/>
      <c r="Y79" s="77"/>
      <c r="Z79" s="68"/>
      <c r="AA79" s="77"/>
      <c r="AB79" s="77"/>
      <c r="AC79" s="68"/>
      <c r="AD79" s="67"/>
      <c r="AE79" s="67"/>
      <c r="AF79" s="67"/>
      <c r="AG79" s="67"/>
      <c r="AH79" s="71"/>
      <c r="AI79" s="71"/>
      <c r="AJ79" s="71"/>
      <c r="AK79" s="104"/>
      <c r="AL79" s="77"/>
      <c r="AM79" s="77"/>
      <c r="AN79" s="77"/>
    </row>
    <row r="80" spans="1:40" x14ac:dyDescent="0.25">
      <c r="A80" s="52"/>
      <c r="B80" s="70"/>
      <c r="C80" s="52"/>
      <c r="D80" s="66"/>
      <c r="E80" s="66"/>
      <c r="F80" s="66"/>
      <c r="G80" s="66"/>
      <c r="H80" s="68"/>
      <c r="I80" s="52"/>
      <c r="J80" s="68"/>
      <c r="K80" s="68"/>
      <c r="L80" s="68"/>
      <c r="M80" s="67"/>
      <c r="N80" s="68"/>
      <c r="O80" s="68"/>
      <c r="P80" s="68"/>
      <c r="Q80" s="68"/>
      <c r="R80" s="68"/>
      <c r="S80" s="11"/>
      <c r="T80" s="104"/>
      <c r="U80" s="104"/>
      <c r="V80" s="67"/>
      <c r="W80" s="77"/>
      <c r="X80" s="77"/>
      <c r="Y80" s="77"/>
      <c r="Z80" s="68"/>
      <c r="AA80" s="77"/>
      <c r="AB80" s="77"/>
      <c r="AC80" s="68"/>
      <c r="AD80" s="67"/>
      <c r="AE80" s="67"/>
      <c r="AF80" s="67"/>
      <c r="AG80" s="67"/>
      <c r="AH80" s="71"/>
      <c r="AI80" s="71"/>
      <c r="AJ80" s="71"/>
      <c r="AK80" s="104"/>
      <c r="AL80" s="77"/>
      <c r="AM80" s="77"/>
      <c r="AN80" s="77"/>
    </row>
    <row r="81" spans="1:40" x14ac:dyDescent="0.25">
      <c r="A81" s="52"/>
      <c r="B81" s="70"/>
      <c r="C81" s="52"/>
      <c r="D81" s="66"/>
      <c r="E81" s="66"/>
      <c r="F81" s="66"/>
      <c r="G81" s="66"/>
      <c r="H81" s="68"/>
      <c r="I81" s="52"/>
      <c r="J81" s="68"/>
      <c r="K81" s="68"/>
      <c r="L81" s="68"/>
      <c r="M81" s="67"/>
      <c r="N81" s="68"/>
      <c r="O81" s="68"/>
      <c r="P81" s="68"/>
      <c r="Q81" s="68"/>
      <c r="R81" s="68"/>
      <c r="S81" s="11"/>
      <c r="T81" s="104"/>
      <c r="U81" s="104"/>
      <c r="V81" s="67"/>
      <c r="W81" s="77"/>
      <c r="X81" s="77"/>
      <c r="Y81" s="77"/>
      <c r="Z81" s="68"/>
      <c r="AA81" s="77"/>
      <c r="AB81" s="77"/>
      <c r="AC81" s="68"/>
      <c r="AD81" s="67"/>
      <c r="AE81" s="67"/>
      <c r="AF81" s="67"/>
      <c r="AG81" s="67"/>
      <c r="AH81" s="71"/>
      <c r="AI81" s="71"/>
      <c r="AJ81" s="71"/>
      <c r="AK81" s="104"/>
      <c r="AL81" s="77"/>
      <c r="AM81" s="77"/>
      <c r="AN81" s="77"/>
    </row>
    <row r="82" spans="1:40" x14ac:dyDescent="0.25">
      <c r="A82" s="52"/>
      <c r="B82" s="70"/>
      <c r="C82" s="52"/>
      <c r="D82" s="66"/>
      <c r="E82" s="66"/>
      <c r="F82" s="66"/>
      <c r="G82" s="66"/>
      <c r="H82" s="68"/>
      <c r="I82" s="52"/>
      <c r="J82" s="68"/>
      <c r="K82" s="68"/>
      <c r="L82" s="68"/>
      <c r="M82" s="67"/>
      <c r="N82" s="68"/>
      <c r="O82" s="68"/>
      <c r="P82" s="68"/>
      <c r="Q82" s="68"/>
      <c r="R82" s="68"/>
      <c r="S82" s="11"/>
      <c r="T82" s="104"/>
      <c r="U82" s="104"/>
      <c r="V82" s="67"/>
      <c r="W82" s="77"/>
      <c r="X82" s="77"/>
      <c r="Y82" s="77"/>
      <c r="Z82" s="68"/>
      <c r="AA82" s="77"/>
      <c r="AB82" s="77"/>
      <c r="AC82" s="68"/>
      <c r="AD82" s="67"/>
      <c r="AE82" s="67"/>
      <c r="AF82" s="67"/>
      <c r="AG82" s="67"/>
      <c r="AH82" s="71"/>
      <c r="AI82" s="71"/>
      <c r="AJ82" s="71"/>
      <c r="AK82" s="104"/>
      <c r="AL82" s="77"/>
      <c r="AM82" s="77"/>
      <c r="AN82" s="77"/>
    </row>
    <row r="83" spans="1:40" x14ac:dyDescent="0.25">
      <c r="A83" s="52"/>
      <c r="B83" s="70"/>
      <c r="C83" s="52"/>
      <c r="D83" s="66"/>
      <c r="E83" s="66"/>
      <c r="F83" s="66"/>
      <c r="G83" s="66"/>
      <c r="H83" s="68"/>
      <c r="I83" s="52"/>
      <c r="J83" s="68"/>
      <c r="K83" s="68"/>
      <c r="L83" s="68"/>
      <c r="M83" s="67"/>
      <c r="N83" s="68"/>
      <c r="O83" s="68"/>
      <c r="P83" s="68"/>
      <c r="Q83" s="68"/>
      <c r="R83" s="68"/>
      <c r="S83" s="11"/>
      <c r="T83" s="104"/>
      <c r="U83" s="104"/>
      <c r="V83" s="67"/>
      <c r="W83" s="77"/>
      <c r="X83" s="77"/>
      <c r="Y83" s="77"/>
      <c r="Z83" s="68"/>
      <c r="AA83" s="77"/>
      <c r="AB83" s="77"/>
      <c r="AC83" s="68"/>
      <c r="AD83" s="67"/>
      <c r="AE83" s="67"/>
      <c r="AF83" s="67"/>
      <c r="AG83" s="67"/>
      <c r="AH83" s="71"/>
      <c r="AI83" s="71"/>
      <c r="AJ83" s="71"/>
      <c r="AK83" s="104"/>
      <c r="AL83" s="77"/>
      <c r="AM83" s="77"/>
      <c r="AN83" s="77"/>
    </row>
    <row r="84" spans="1:40" x14ac:dyDescent="0.25">
      <c r="A84" s="52"/>
      <c r="B84" s="70"/>
      <c r="C84" s="52"/>
      <c r="D84" s="66"/>
      <c r="E84" s="66"/>
      <c r="F84" s="66"/>
      <c r="G84" s="66"/>
      <c r="H84" s="68"/>
      <c r="I84" s="52"/>
      <c r="J84" s="68"/>
      <c r="K84" s="68"/>
      <c r="L84" s="68"/>
      <c r="M84" s="67"/>
      <c r="N84" s="68"/>
      <c r="O84" s="68"/>
      <c r="P84" s="68"/>
      <c r="Q84" s="68"/>
      <c r="R84" s="68"/>
      <c r="S84" s="11"/>
      <c r="T84" s="104"/>
      <c r="U84" s="104"/>
      <c r="V84" s="67"/>
      <c r="W84" s="77"/>
      <c r="X84" s="77"/>
      <c r="Y84" s="77"/>
      <c r="Z84" s="68"/>
      <c r="AA84" s="77"/>
      <c r="AB84" s="77"/>
      <c r="AC84" s="68"/>
      <c r="AD84" s="67"/>
      <c r="AE84" s="67"/>
      <c r="AF84" s="67"/>
      <c r="AG84" s="67"/>
      <c r="AH84" s="71"/>
      <c r="AI84" s="71"/>
      <c r="AJ84" s="71"/>
      <c r="AK84" s="104"/>
      <c r="AL84" s="77"/>
      <c r="AM84" s="77"/>
      <c r="AN84" s="77"/>
    </row>
    <row r="85" spans="1:40" x14ac:dyDescent="0.25">
      <c r="A85" s="52"/>
      <c r="B85" s="70"/>
      <c r="C85" s="52"/>
      <c r="D85" s="66"/>
      <c r="E85" s="66"/>
      <c r="F85" s="66"/>
      <c r="G85" s="66"/>
      <c r="H85" s="68"/>
      <c r="I85" s="52"/>
      <c r="J85" s="68"/>
      <c r="K85" s="68"/>
      <c r="L85" s="68"/>
      <c r="M85" s="67"/>
      <c r="N85" s="68"/>
      <c r="O85" s="68"/>
      <c r="P85" s="68"/>
      <c r="Q85" s="68"/>
      <c r="R85" s="68"/>
      <c r="S85" s="11"/>
      <c r="T85" s="104"/>
      <c r="U85" s="104"/>
      <c r="V85" s="67"/>
      <c r="W85" s="77"/>
      <c r="X85" s="77"/>
      <c r="Y85" s="77"/>
      <c r="Z85" s="68"/>
      <c r="AA85" s="77"/>
      <c r="AB85" s="77"/>
      <c r="AC85" s="68"/>
      <c r="AD85" s="67"/>
      <c r="AE85" s="67"/>
      <c r="AF85" s="67"/>
      <c r="AG85" s="67"/>
      <c r="AH85" s="71"/>
      <c r="AI85" s="71"/>
      <c r="AJ85" s="71"/>
      <c r="AK85" s="104"/>
      <c r="AL85" s="77"/>
      <c r="AM85" s="77"/>
      <c r="AN85" s="77"/>
    </row>
    <row r="86" spans="1:40" x14ac:dyDescent="0.25">
      <c r="A86" s="52"/>
      <c r="B86" s="70"/>
      <c r="C86" s="52"/>
      <c r="D86" s="66"/>
      <c r="E86" s="66"/>
      <c r="F86" s="66"/>
      <c r="G86" s="66"/>
      <c r="H86" s="68"/>
      <c r="I86" s="52"/>
      <c r="J86" s="68"/>
      <c r="K86" s="68"/>
      <c r="L86" s="68"/>
      <c r="M86" s="67"/>
      <c r="N86" s="68"/>
      <c r="O86" s="68"/>
      <c r="P86" s="68"/>
      <c r="Q86" s="68"/>
      <c r="R86" s="68"/>
      <c r="S86" s="11"/>
      <c r="T86" s="104"/>
      <c r="U86" s="104"/>
      <c r="V86" s="67"/>
      <c r="W86" s="77"/>
      <c r="X86" s="77"/>
      <c r="Y86" s="77"/>
      <c r="Z86" s="68"/>
      <c r="AA86" s="77"/>
      <c r="AB86" s="77"/>
      <c r="AC86" s="68"/>
      <c r="AD86" s="67"/>
      <c r="AE86" s="67"/>
      <c r="AF86" s="67"/>
      <c r="AG86" s="67"/>
      <c r="AH86" s="71"/>
      <c r="AI86" s="71"/>
      <c r="AJ86" s="71"/>
      <c r="AK86" s="104"/>
      <c r="AL86" s="77"/>
      <c r="AM86" s="77"/>
      <c r="AN86" s="77"/>
    </row>
    <row r="87" spans="1:40" x14ac:dyDescent="0.25">
      <c r="A87" s="52"/>
      <c r="B87" s="70"/>
      <c r="C87" s="52"/>
      <c r="D87" s="66"/>
      <c r="E87" s="66"/>
      <c r="F87" s="66"/>
      <c r="G87" s="66"/>
      <c r="H87" s="68"/>
      <c r="I87" s="52"/>
      <c r="J87" s="68"/>
      <c r="K87" s="68"/>
      <c r="L87" s="68"/>
      <c r="M87" s="67"/>
      <c r="N87" s="68"/>
      <c r="O87" s="68"/>
      <c r="P87" s="68"/>
      <c r="Q87" s="68"/>
      <c r="R87" s="68"/>
      <c r="S87" s="11"/>
      <c r="T87" s="104"/>
      <c r="U87" s="104"/>
      <c r="V87" s="67"/>
      <c r="W87" s="77"/>
      <c r="X87" s="77"/>
      <c r="Y87" s="77"/>
      <c r="Z87" s="68"/>
      <c r="AA87" s="77"/>
      <c r="AB87" s="77"/>
      <c r="AC87" s="68"/>
      <c r="AD87" s="67"/>
      <c r="AE87" s="67"/>
      <c r="AF87" s="67"/>
      <c r="AG87" s="67"/>
      <c r="AH87" s="71"/>
      <c r="AI87" s="71"/>
      <c r="AJ87" s="71"/>
      <c r="AK87" s="104"/>
      <c r="AL87" s="77"/>
      <c r="AM87" s="77"/>
      <c r="AN87" s="77"/>
    </row>
    <row r="88" spans="1:40" x14ac:dyDescent="0.25">
      <c r="A88" s="52"/>
      <c r="B88" s="70"/>
      <c r="C88" s="52"/>
      <c r="D88" s="66"/>
      <c r="E88" s="66"/>
      <c r="F88" s="66"/>
      <c r="G88" s="66"/>
      <c r="H88" s="68"/>
      <c r="I88" s="52"/>
      <c r="J88" s="68"/>
      <c r="K88" s="68"/>
      <c r="L88" s="68"/>
      <c r="M88" s="67"/>
      <c r="N88" s="68"/>
      <c r="O88" s="68"/>
      <c r="P88" s="68"/>
      <c r="Q88" s="68"/>
      <c r="R88" s="68"/>
      <c r="S88" s="11"/>
      <c r="T88" s="104"/>
      <c r="U88" s="104"/>
      <c r="V88" s="67"/>
      <c r="W88" s="77"/>
      <c r="X88" s="77"/>
      <c r="Y88" s="77"/>
      <c r="Z88" s="68"/>
      <c r="AA88" s="77"/>
      <c r="AB88" s="77"/>
      <c r="AC88" s="68"/>
      <c r="AD88" s="67"/>
      <c r="AE88" s="67"/>
      <c r="AF88" s="67"/>
      <c r="AG88" s="67"/>
      <c r="AH88" s="71"/>
      <c r="AI88" s="71"/>
      <c r="AJ88" s="71"/>
      <c r="AK88" s="104"/>
      <c r="AL88" s="77"/>
      <c r="AM88" s="77"/>
      <c r="AN88" s="77"/>
    </row>
    <row r="89" spans="1:40" x14ac:dyDescent="0.25">
      <c r="A89" s="52"/>
      <c r="B89" s="70"/>
      <c r="C89" s="52"/>
      <c r="D89" s="66"/>
      <c r="E89" s="66"/>
      <c r="F89" s="66"/>
      <c r="G89" s="66"/>
      <c r="H89" s="68"/>
      <c r="I89" s="52"/>
      <c r="J89" s="68"/>
      <c r="K89" s="68"/>
      <c r="L89" s="68"/>
      <c r="M89" s="67"/>
      <c r="N89" s="68"/>
      <c r="O89" s="68"/>
      <c r="P89" s="68"/>
      <c r="Q89" s="68"/>
      <c r="R89" s="68"/>
      <c r="S89" s="11"/>
      <c r="T89" s="104"/>
      <c r="U89" s="104"/>
      <c r="V89" s="67"/>
      <c r="W89" s="77"/>
      <c r="X89" s="77"/>
      <c r="Y89" s="77"/>
      <c r="Z89" s="68"/>
      <c r="AA89" s="77"/>
      <c r="AB89" s="77"/>
      <c r="AC89" s="68"/>
      <c r="AD89" s="67"/>
      <c r="AE89" s="67"/>
      <c r="AF89" s="67"/>
      <c r="AG89" s="67"/>
      <c r="AH89" s="71"/>
      <c r="AI89" s="71"/>
      <c r="AJ89" s="71"/>
      <c r="AK89" s="104"/>
      <c r="AL89" s="77"/>
      <c r="AM89" s="77"/>
      <c r="AN89" s="77"/>
    </row>
    <row r="90" spans="1:40" x14ac:dyDescent="0.25">
      <c r="A90" s="52"/>
      <c r="B90" s="70"/>
      <c r="C90" s="52"/>
      <c r="D90" s="66"/>
      <c r="E90" s="66"/>
      <c r="F90" s="66"/>
      <c r="G90" s="66"/>
      <c r="H90" s="68"/>
      <c r="I90" s="52"/>
      <c r="J90" s="68"/>
      <c r="K90" s="68"/>
      <c r="L90" s="68"/>
      <c r="M90" s="67"/>
      <c r="N90" s="68"/>
      <c r="O90" s="68"/>
      <c r="P90" s="68"/>
      <c r="Q90" s="68"/>
      <c r="R90" s="68"/>
      <c r="S90" s="11"/>
      <c r="T90" s="104"/>
      <c r="U90" s="104"/>
      <c r="V90" s="67"/>
      <c r="W90" s="77"/>
      <c r="X90" s="77"/>
      <c r="Y90" s="77"/>
      <c r="Z90" s="68"/>
      <c r="AA90" s="77"/>
      <c r="AB90" s="77"/>
      <c r="AC90" s="68"/>
      <c r="AD90" s="67"/>
      <c r="AE90" s="67"/>
      <c r="AF90" s="67"/>
      <c r="AG90" s="67"/>
      <c r="AH90" s="71"/>
      <c r="AI90" s="71"/>
      <c r="AJ90" s="71"/>
      <c r="AK90" s="104"/>
      <c r="AL90" s="77"/>
      <c r="AM90" s="77"/>
      <c r="AN90" s="77"/>
    </row>
    <row r="91" spans="1:40" x14ac:dyDescent="0.25">
      <c r="A91" s="52"/>
      <c r="B91" s="70"/>
      <c r="C91" s="52"/>
      <c r="D91" s="66"/>
      <c r="E91" s="66"/>
      <c r="F91" s="66"/>
      <c r="G91" s="66"/>
      <c r="H91" s="68"/>
      <c r="I91" s="52"/>
      <c r="J91" s="68"/>
      <c r="K91" s="68"/>
      <c r="L91" s="68"/>
      <c r="M91" s="67"/>
      <c r="N91" s="68"/>
      <c r="O91" s="68"/>
      <c r="P91" s="68"/>
      <c r="Q91" s="68"/>
      <c r="R91" s="68"/>
      <c r="S91" s="11"/>
      <c r="T91" s="104"/>
      <c r="U91" s="104"/>
      <c r="V91" s="67"/>
      <c r="W91" s="77"/>
      <c r="X91" s="77"/>
      <c r="Y91" s="77"/>
      <c r="Z91" s="68"/>
      <c r="AA91" s="77"/>
      <c r="AB91" s="77"/>
      <c r="AC91" s="68"/>
      <c r="AD91" s="67"/>
      <c r="AE91" s="67"/>
      <c r="AF91" s="67"/>
      <c r="AG91" s="67"/>
      <c r="AH91" s="71"/>
      <c r="AI91" s="71"/>
      <c r="AJ91" s="71"/>
      <c r="AK91" s="104"/>
      <c r="AL91" s="77"/>
      <c r="AM91" s="77"/>
      <c r="AN91" s="77"/>
    </row>
    <row r="92" spans="1:40" x14ac:dyDescent="0.25">
      <c r="A92" s="52"/>
      <c r="B92" s="70"/>
      <c r="C92" s="52"/>
      <c r="D92" s="66"/>
      <c r="E92" s="66"/>
      <c r="F92" s="66"/>
      <c r="G92" s="66"/>
      <c r="H92" s="68"/>
      <c r="I92" s="52"/>
      <c r="J92" s="68"/>
      <c r="K92" s="68"/>
      <c r="L92" s="68"/>
      <c r="M92" s="67"/>
      <c r="N92" s="68"/>
      <c r="O92" s="68"/>
      <c r="P92" s="68"/>
      <c r="Q92" s="68"/>
      <c r="R92" s="68"/>
      <c r="S92" s="11"/>
      <c r="T92" s="104"/>
      <c r="U92" s="104"/>
      <c r="V92" s="67"/>
      <c r="W92" s="77"/>
      <c r="X92" s="77"/>
      <c r="Y92" s="77"/>
      <c r="Z92" s="68"/>
      <c r="AA92" s="77"/>
      <c r="AB92" s="77"/>
      <c r="AC92" s="68"/>
      <c r="AD92" s="67"/>
      <c r="AE92" s="67"/>
      <c r="AF92" s="67"/>
      <c r="AG92" s="67"/>
      <c r="AH92" s="71"/>
      <c r="AI92" s="71"/>
      <c r="AJ92" s="71"/>
      <c r="AK92" s="104"/>
      <c r="AL92" s="77"/>
      <c r="AM92" s="77"/>
      <c r="AN92" s="77"/>
    </row>
    <row r="93" spans="1:40" x14ac:dyDescent="0.25">
      <c r="A93" s="52"/>
      <c r="B93" s="70"/>
      <c r="C93" s="52"/>
      <c r="D93" s="66"/>
      <c r="E93" s="66"/>
      <c r="F93" s="66"/>
      <c r="G93" s="66"/>
      <c r="H93" s="68"/>
      <c r="I93" s="52"/>
      <c r="J93" s="68"/>
      <c r="K93" s="68"/>
      <c r="L93" s="68"/>
      <c r="M93" s="67"/>
      <c r="N93" s="68"/>
      <c r="O93" s="68"/>
      <c r="P93" s="68"/>
      <c r="Q93" s="68"/>
      <c r="R93" s="68"/>
      <c r="S93" s="11"/>
      <c r="T93" s="104"/>
      <c r="U93" s="104"/>
      <c r="V93" s="67"/>
      <c r="W93" s="77"/>
      <c r="X93" s="77"/>
      <c r="Y93" s="77"/>
      <c r="Z93" s="68"/>
      <c r="AA93" s="77"/>
      <c r="AB93" s="77"/>
      <c r="AC93" s="68"/>
      <c r="AD93" s="67"/>
      <c r="AE93" s="67"/>
      <c r="AF93" s="67"/>
      <c r="AG93" s="67"/>
      <c r="AH93" s="71"/>
      <c r="AI93" s="71"/>
      <c r="AJ93" s="71"/>
      <c r="AK93" s="104"/>
      <c r="AL93" s="77"/>
      <c r="AM93" s="77"/>
      <c r="AN93" s="77"/>
    </row>
    <row r="94" spans="1:40" x14ac:dyDescent="0.25">
      <c r="A94" s="52"/>
      <c r="B94" s="70"/>
      <c r="C94" s="52"/>
      <c r="D94" s="66"/>
      <c r="E94" s="66"/>
      <c r="F94" s="66"/>
      <c r="G94" s="66"/>
      <c r="H94" s="68"/>
      <c r="I94" s="52"/>
      <c r="J94" s="68"/>
      <c r="K94" s="68"/>
      <c r="L94" s="68"/>
      <c r="M94" s="67"/>
      <c r="N94" s="68"/>
      <c r="O94" s="68"/>
      <c r="P94" s="68"/>
      <c r="Q94" s="68"/>
      <c r="R94" s="68"/>
      <c r="S94" s="11"/>
      <c r="T94" s="104"/>
      <c r="U94" s="104"/>
      <c r="V94" s="67"/>
      <c r="W94" s="77"/>
      <c r="X94" s="77"/>
      <c r="Y94" s="77"/>
      <c r="Z94" s="68"/>
      <c r="AA94" s="77"/>
      <c r="AB94" s="77"/>
      <c r="AC94" s="68"/>
      <c r="AD94" s="67"/>
      <c r="AE94" s="67"/>
      <c r="AF94" s="67"/>
      <c r="AG94" s="67"/>
      <c r="AH94" s="71"/>
      <c r="AI94" s="71"/>
      <c r="AJ94" s="71"/>
      <c r="AK94" s="104"/>
      <c r="AL94" s="77"/>
      <c r="AM94" s="77"/>
      <c r="AN94" s="77"/>
    </row>
    <row r="95" spans="1:40" x14ac:dyDescent="0.25">
      <c r="A95" s="52"/>
      <c r="B95" s="70"/>
      <c r="C95" s="52"/>
      <c r="D95" s="66"/>
      <c r="E95" s="66"/>
      <c r="F95" s="66"/>
      <c r="G95" s="66"/>
      <c r="H95" s="68"/>
      <c r="I95" s="52"/>
      <c r="J95" s="68"/>
      <c r="K95" s="68"/>
      <c r="L95" s="68"/>
      <c r="M95" s="67"/>
      <c r="N95" s="68"/>
      <c r="O95" s="68"/>
      <c r="P95" s="68"/>
      <c r="Q95" s="68"/>
      <c r="R95" s="68"/>
      <c r="S95" s="11"/>
      <c r="T95" s="104"/>
      <c r="U95" s="104"/>
      <c r="V95" s="67"/>
      <c r="W95" s="77"/>
      <c r="X95" s="77"/>
      <c r="Y95" s="77"/>
      <c r="Z95" s="68"/>
      <c r="AA95" s="77"/>
      <c r="AB95" s="77"/>
      <c r="AC95" s="68"/>
      <c r="AD95" s="67"/>
      <c r="AE95" s="67"/>
      <c r="AF95" s="67"/>
      <c r="AG95" s="67"/>
      <c r="AH95" s="71"/>
      <c r="AI95" s="71"/>
      <c r="AJ95" s="71"/>
      <c r="AK95" s="104"/>
      <c r="AL95" s="77"/>
      <c r="AM95" s="77"/>
      <c r="AN95" s="77"/>
    </row>
    <row r="96" spans="1:40" x14ac:dyDescent="0.25">
      <c r="A96" s="52"/>
      <c r="B96" s="70"/>
      <c r="C96" s="52"/>
      <c r="D96" s="66"/>
      <c r="E96" s="66"/>
      <c r="F96" s="66"/>
      <c r="G96" s="66"/>
      <c r="H96" s="68"/>
      <c r="I96" s="52"/>
      <c r="J96" s="68"/>
      <c r="K96" s="68"/>
      <c r="L96" s="68"/>
      <c r="M96" s="67"/>
      <c r="N96" s="68"/>
      <c r="O96" s="68"/>
      <c r="P96" s="68"/>
      <c r="Q96" s="68"/>
      <c r="R96" s="68"/>
      <c r="S96" s="11"/>
      <c r="T96" s="104"/>
      <c r="U96" s="104"/>
      <c r="V96" s="67"/>
      <c r="W96" s="77"/>
      <c r="X96" s="77"/>
      <c r="Y96" s="77"/>
      <c r="Z96" s="68"/>
      <c r="AA96" s="77"/>
      <c r="AB96" s="77"/>
      <c r="AC96" s="68"/>
      <c r="AD96" s="67"/>
      <c r="AE96" s="67"/>
      <c r="AF96" s="67"/>
      <c r="AG96" s="67"/>
      <c r="AH96" s="71"/>
      <c r="AI96" s="71"/>
      <c r="AJ96" s="71"/>
      <c r="AK96" s="104"/>
      <c r="AL96" s="77"/>
      <c r="AM96" s="77"/>
      <c r="AN96" s="77"/>
    </row>
    <row r="97" spans="1:40" x14ac:dyDescent="0.25">
      <c r="A97" s="52"/>
      <c r="B97" s="70"/>
      <c r="C97" s="52"/>
      <c r="D97" s="66"/>
      <c r="E97" s="66"/>
      <c r="F97" s="66"/>
      <c r="G97" s="66"/>
      <c r="H97" s="68"/>
      <c r="I97" s="52"/>
      <c r="J97" s="68"/>
      <c r="K97" s="68"/>
      <c r="L97" s="68"/>
      <c r="M97" s="67"/>
      <c r="N97" s="68"/>
      <c r="O97" s="68"/>
      <c r="P97" s="68"/>
      <c r="Q97" s="68"/>
      <c r="R97" s="68"/>
      <c r="S97" s="11"/>
      <c r="T97" s="104"/>
      <c r="U97" s="104"/>
      <c r="V97" s="67"/>
      <c r="W97" s="77"/>
      <c r="X97" s="77"/>
      <c r="Y97" s="77"/>
      <c r="Z97" s="68"/>
      <c r="AA97" s="77"/>
      <c r="AB97" s="77"/>
      <c r="AC97" s="68"/>
      <c r="AD97" s="67"/>
      <c r="AE97" s="67"/>
      <c r="AF97" s="67"/>
      <c r="AG97" s="67"/>
      <c r="AH97" s="71"/>
      <c r="AI97" s="71"/>
      <c r="AJ97" s="71"/>
      <c r="AK97" s="104"/>
      <c r="AL97" s="77"/>
      <c r="AM97" s="77"/>
      <c r="AN97" s="77"/>
    </row>
    <row r="98" spans="1:40" x14ac:dyDescent="0.25">
      <c r="A98" s="52"/>
      <c r="B98" s="70"/>
      <c r="C98" s="52"/>
      <c r="D98" s="66"/>
      <c r="E98" s="66"/>
      <c r="F98" s="66"/>
      <c r="G98" s="66"/>
      <c r="H98" s="68"/>
      <c r="I98" s="52"/>
      <c r="J98" s="68"/>
      <c r="K98" s="68"/>
      <c r="L98" s="68"/>
      <c r="M98" s="67"/>
      <c r="N98" s="68"/>
      <c r="O98" s="68"/>
      <c r="P98" s="68"/>
      <c r="Q98" s="68"/>
      <c r="R98" s="68"/>
      <c r="S98" s="11"/>
      <c r="T98" s="104"/>
      <c r="U98" s="104"/>
      <c r="V98" s="67"/>
      <c r="W98" s="77"/>
      <c r="X98" s="77"/>
      <c r="Y98" s="77"/>
      <c r="Z98" s="68"/>
      <c r="AA98" s="77"/>
      <c r="AB98" s="77"/>
      <c r="AC98" s="68"/>
      <c r="AD98" s="67"/>
      <c r="AE98" s="67"/>
      <c r="AF98" s="67"/>
      <c r="AG98" s="67"/>
      <c r="AH98" s="71"/>
      <c r="AI98" s="71"/>
      <c r="AJ98" s="71"/>
      <c r="AK98" s="104"/>
      <c r="AL98" s="77"/>
      <c r="AM98" s="77"/>
      <c r="AN98" s="77"/>
    </row>
    <row r="99" spans="1:40" x14ac:dyDescent="0.25">
      <c r="A99" s="52"/>
      <c r="B99" s="70"/>
      <c r="C99" s="52"/>
      <c r="D99" s="66"/>
      <c r="E99" s="66"/>
      <c r="F99" s="66"/>
      <c r="G99" s="66"/>
      <c r="H99" s="68"/>
      <c r="I99" s="52"/>
      <c r="J99" s="68"/>
      <c r="K99" s="68"/>
      <c r="L99" s="68"/>
      <c r="M99" s="67"/>
      <c r="N99" s="68"/>
      <c r="O99" s="68"/>
      <c r="P99" s="68"/>
      <c r="Q99" s="68"/>
      <c r="R99" s="68"/>
      <c r="S99" s="11"/>
      <c r="T99" s="104"/>
      <c r="U99" s="104"/>
      <c r="V99" s="67"/>
      <c r="W99" s="77"/>
      <c r="X99" s="77"/>
      <c r="Y99" s="77"/>
      <c r="Z99" s="68"/>
      <c r="AA99" s="77"/>
      <c r="AB99" s="77"/>
      <c r="AC99" s="68"/>
      <c r="AD99" s="67"/>
      <c r="AE99" s="67"/>
      <c r="AF99" s="67"/>
      <c r="AG99" s="67"/>
      <c r="AH99" s="71"/>
      <c r="AI99" s="71"/>
      <c r="AJ99" s="71"/>
      <c r="AK99" s="104"/>
      <c r="AL99" s="77"/>
      <c r="AM99" s="77"/>
      <c r="AN99" s="77"/>
    </row>
    <row r="100" spans="1:40" x14ac:dyDescent="0.25">
      <c r="A100" s="52"/>
      <c r="B100" s="70"/>
      <c r="C100" s="52"/>
      <c r="D100" s="66"/>
      <c r="E100" s="66"/>
      <c r="F100" s="66"/>
      <c r="G100" s="66"/>
      <c r="H100" s="68"/>
      <c r="I100" s="52"/>
      <c r="J100" s="68"/>
      <c r="K100" s="68"/>
      <c r="L100" s="68"/>
      <c r="M100" s="67"/>
      <c r="N100" s="68"/>
      <c r="O100" s="68"/>
      <c r="P100" s="68"/>
      <c r="Q100" s="68"/>
      <c r="R100" s="68"/>
      <c r="S100" s="11"/>
      <c r="T100" s="104"/>
      <c r="U100" s="104"/>
      <c r="V100" s="67"/>
      <c r="W100" s="77"/>
      <c r="X100" s="77"/>
      <c r="Y100" s="77"/>
      <c r="Z100" s="68"/>
      <c r="AA100" s="77"/>
      <c r="AB100" s="77"/>
      <c r="AC100" s="68"/>
      <c r="AD100" s="67"/>
      <c r="AE100" s="67"/>
      <c r="AF100" s="67"/>
      <c r="AG100" s="67"/>
      <c r="AH100" s="71"/>
      <c r="AI100" s="71"/>
      <c r="AJ100" s="71"/>
      <c r="AK100" s="104"/>
      <c r="AL100" s="77"/>
      <c r="AM100" s="77"/>
      <c r="AN100" s="77"/>
    </row>
    <row r="101" spans="1:40" x14ac:dyDescent="0.25">
      <c r="A101" s="52"/>
      <c r="B101" s="70"/>
      <c r="C101" s="52"/>
      <c r="D101" s="66"/>
      <c r="E101" s="66"/>
      <c r="F101" s="66"/>
      <c r="G101" s="66"/>
      <c r="H101" s="68"/>
      <c r="I101" s="52"/>
      <c r="J101" s="68"/>
      <c r="K101" s="68"/>
      <c r="L101" s="68"/>
      <c r="M101" s="67"/>
      <c r="N101" s="68"/>
      <c r="O101" s="68"/>
      <c r="P101" s="68"/>
      <c r="Q101" s="68"/>
      <c r="R101" s="68"/>
      <c r="S101" s="11"/>
      <c r="T101" s="104"/>
      <c r="U101" s="104"/>
      <c r="V101" s="67"/>
      <c r="W101" s="77"/>
      <c r="X101" s="77"/>
      <c r="Y101" s="77"/>
      <c r="Z101" s="68"/>
      <c r="AA101" s="77"/>
      <c r="AB101" s="77"/>
      <c r="AC101" s="68"/>
      <c r="AD101" s="67"/>
      <c r="AE101" s="67"/>
      <c r="AF101" s="67"/>
      <c r="AG101" s="67"/>
      <c r="AH101" s="71"/>
      <c r="AI101" s="71"/>
      <c r="AJ101" s="71"/>
      <c r="AK101" s="104"/>
      <c r="AL101" s="77"/>
      <c r="AM101" s="77"/>
      <c r="AN101" s="77"/>
    </row>
    <row r="102" spans="1:40" x14ac:dyDescent="0.25">
      <c r="A102" s="52"/>
      <c r="B102" s="70"/>
      <c r="C102" s="52"/>
      <c r="D102" s="66"/>
      <c r="E102" s="66"/>
      <c r="F102" s="66"/>
      <c r="G102" s="66"/>
      <c r="H102" s="68"/>
      <c r="I102" s="52"/>
      <c r="J102" s="68"/>
      <c r="K102" s="68"/>
      <c r="L102" s="68"/>
      <c r="M102" s="67"/>
      <c r="N102" s="68"/>
      <c r="O102" s="68"/>
      <c r="P102" s="68"/>
      <c r="Q102" s="68"/>
      <c r="R102" s="68"/>
      <c r="S102" s="11"/>
      <c r="T102" s="104"/>
      <c r="U102" s="104"/>
      <c r="V102" s="67"/>
      <c r="W102" s="77"/>
      <c r="X102" s="77"/>
      <c r="Y102" s="77"/>
      <c r="Z102" s="68"/>
      <c r="AA102" s="77"/>
      <c r="AB102" s="77"/>
      <c r="AC102" s="68"/>
      <c r="AD102" s="67"/>
      <c r="AE102" s="67"/>
      <c r="AF102" s="67"/>
      <c r="AG102" s="67"/>
      <c r="AH102" s="71"/>
      <c r="AI102" s="71"/>
      <c r="AJ102" s="71"/>
      <c r="AK102" s="104"/>
      <c r="AL102" s="77"/>
      <c r="AM102" s="77"/>
      <c r="AN102" s="77"/>
    </row>
    <row r="103" spans="1:40" x14ac:dyDescent="0.25">
      <c r="A103" s="52"/>
      <c r="B103" s="70"/>
      <c r="C103" s="52"/>
      <c r="D103" s="66"/>
      <c r="E103" s="66"/>
      <c r="F103" s="66"/>
      <c r="G103" s="66"/>
      <c r="H103" s="68"/>
      <c r="I103" s="52"/>
      <c r="J103" s="68"/>
      <c r="K103" s="68"/>
      <c r="L103" s="68"/>
      <c r="M103" s="67"/>
      <c r="N103" s="68"/>
      <c r="O103" s="68"/>
      <c r="P103" s="68"/>
      <c r="Q103" s="68"/>
      <c r="R103" s="68"/>
      <c r="S103" s="11"/>
      <c r="T103" s="104"/>
      <c r="U103" s="104"/>
      <c r="V103" s="67"/>
      <c r="W103" s="77"/>
      <c r="X103" s="77"/>
      <c r="Y103" s="77"/>
      <c r="Z103" s="68"/>
      <c r="AA103" s="77"/>
      <c r="AB103" s="77"/>
      <c r="AC103" s="68"/>
      <c r="AD103" s="67"/>
      <c r="AE103" s="67"/>
      <c r="AF103" s="67"/>
      <c r="AG103" s="67"/>
      <c r="AH103" s="71"/>
      <c r="AI103" s="71"/>
      <c r="AJ103" s="71"/>
      <c r="AK103" s="104"/>
      <c r="AL103" s="77"/>
      <c r="AM103" s="77"/>
      <c r="AN103" s="77"/>
    </row>
    <row r="104" spans="1:40" x14ac:dyDescent="0.25">
      <c r="A104" s="52"/>
      <c r="B104" s="70"/>
      <c r="C104" s="52"/>
      <c r="D104" s="66"/>
      <c r="E104" s="66"/>
      <c r="F104" s="66"/>
      <c r="G104" s="66"/>
      <c r="H104" s="68"/>
      <c r="I104" s="52"/>
      <c r="J104" s="68"/>
      <c r="K104" s="68"/>
      <c r="L104" s="68"/>
      <c r="M104" s="67"/>
      <c r="N104" s="68"/>
      <c r="O104" s="68"/>
      <c r="P104" s="68"/>
      <c r="Q104" s="68"/>
      <c r="R104" s="68"/>
      <c r="S104" s="11"/>
      <c r="T104" s="104"/>
      <c r="U104" s="104"/>
      <c r="V104" s="67"/>
      <c r="W104" s="77"/>
      <c r="X104" s="77"/>
      <c r="Y104" s="77"/>
      <c r="Z104" s="68"/>
      <c r="AA104" s="77"/>
      <c r="AB104" s="77"/>
      <c r="AC104" s="68"/>
      <c r="AD104" s="67"/>
      <c r="AE104" s="67"/>
      <c r="AF104" s="67"/>
      <c r="AG104" s="67"/>
      <c r="AH104" s="71"/>
      <c r="AI104" s="71"/>
      <c r="AJ104" s="71"/>
      <c r="AK104" s="104"/>
      <c r="AL104" s="77"/>
      <c r="AM104" s="77"/>
      <c r="AN104" s="77"/>
    </row>
    <row r="105" spans="1:40" x14ac:dyDescent="0.25">
      <c r="A105" s="52"/>
      <c r="B105" s="70"/>
      <c r="C105" s="52"/>
      <c r="D105" s="66"/>
      <c r="E105" s="66"/>
      <c r="F105" s="66"/>
      <c r="G105" s="66"/>
      <c r="H105" s="68"/>
      <c r="I105" s="52"/>
      <c r="J105" s="68"/>
      <c r="K105" s="68"/>
      <c r="L105" s="68"/>
      <c r="M105" s="67"/>
      <c r="N105" s="68"/>
      <c r="O105" s="68"/>
      <c r="P105" s="68"/>
      <c r="Q105" s="68"/>
      <c r="R105" s="68"/>
      <c r="S105" s="11"/>
      <c r="T105" s="104"/>
      <c r="U105" s="104"/>
      <c r="V105" s="67"/>
      <c r="W105" s="77"/>
      <c r="X105" s="77"/>
      <c r="Y105" s="77"/>
      <c r="Z105" s="68"/>
      <c r="AA105" s="77"/>
      <c r="AB105" s="77"/>
      <c r="AC105" s="68"/>
      <c r="AD105" s="67"/>
      <c r="AE105" s="67"/>
      <c r="AF105" s="67"/>
      <c r="AG105" s="67"/>
      <c r="AH105" s="71"/>
      <c r="AI105" s="71"/>
      <c r="AJ105" s="71"/>
      <c r="AK105" s="104"/>
      <c r="AL105" s="77"/>
      <c r="AM105" s="77"/>
      <c r="AN105" s="77"/>
    </row>
    <row r="106" spans="1:40" x14ac:dyDescent="0.25">
      <c r="A106" s="52"/>
      <c r="B106" s="70"/>
      <c r="C106" s="52"/>
      <c r="D106" s="66"/>
      <c r="E106" s="66"/>
      <c r="F106" s="66"/>
      <c r="G106" s="66"/>
      <c r="H106" s="68"/>
      <c r="I106" s="52"/>
      <c r="J106" s="68"/>
      <c r="K106" s="68"/>
      <c r="L106" s="68"/>
      <c r="M106" s="67"/>
      <c r="N106" s="68"/>
      <c r="O106" s="68"/>
      <c r="P106" s="68"/>
      <c r="Q106" s="68"/>
      <c r="R106" s="68"/>
      <c r="S106" s="11"/>
      <c r="T106" s="104"/>
      <c r="U106" s="104"/>
      <c r="V106" s="67"/>
      <c r="W106" s="77"/>
      <c r="X106" s="77"/>
      <c r="Y106" s="77"/>
      <c r="Z106" s="68"/>
      <c r="AA106" s="77"/>
      <c r="AB106" s="77"/>
      <c r="AC106" s="68"/>
      <c r="AD106" s="67"/>
      <c r="AE106" s="67"/>
      <c r="AF106" s="67"/>
      <c r="AG106" s="67"/>
      <c r="AH106" s="71"/>
      <c r="AI106" s="71"/>
      <c r="AJ106" s="71"/>
      <c r="AK106" s="104"/>
      <c r="AL106" s="77"/>
      <c r="AM106" s="77"/>
      <c r="AN106" s="77"/>
    </row>
    <row r="107" spans="1:40" x14ac:dyDescent="0.25">
      <c r="A107" s="52"/>
      <c r="B107" s="70"/>
      <c r="C107" s="52"/>
      <c r="D107" s="66"/>
      <c r="E107" s="66"/>
      <c r="F107" s="66"/>
      <c r="G107" s="66"/>
      <c r="H107" s="68"/>
      <c r="I107" s="52"/>
      <c r="J107" s="68"/>
      <c r="K107" s="68"/>
      <c r="L107" s="68"/>
      <c r="M107" s="67"/>
      <c r="N107" s="68"/>
      <c r="O107" s="68"/>
      <c r="P107" s="68"/>
      <c r="Q107" s="68"/>
      <c r="R107" s="68"/>
      <c r="S107" s="11"/>
      <c r="T107" s="104"/>
      <c r="U107" s="104"/>
      <c r="V107" s="67"/>
      <c r="W107" s="77"/>
      <c r="X107" s="77"/>
      <c r="Y107" s="77"/>
      <c r="Z107" s="68"/>
      <c r="AA107" s="77"/>
      <c r="AB107" s="77"/>
      <c r="AC107" s="68"/>
      <c r="AD107" s="67"/>
      <c r="AE107" s="67"/>
      <c r="AF107" s="67"/>
      <c r="AG107" s="67"/>
      <c r="AH107" s="71"/>
      <c r="AI107" s="71"/>
      <c r="AJ107" s="71"/>
      <c r="AK107" s="104"/>
      <c r="AL107" s="77"/>
      <c r="AM107" s="77"/>
      <c r="AN107" s="77"/>
    </row>
    <row r="108" spans="1:40" x14ac:dyDescent="0.25">
      <c r="A108" s="52"/>
      <c r="B108" s="70"/>
      <c r="C108" s="52"/>
      <c r="D108" s="66"/>
      <c r="E108" s="66"/>
      <c r="F108" s="66"/>
      <c r="G108" s="66"/>
      <c r="H108" s="68"/>
      <c r="I108" s="52"/>
      <c r="J108" s="68"/>
      <c r="K108" s="68"/>
      <c r="L108" s="68"/>
      <c r="M108" s="67"/>
      <c r="N108" s="68"/>
      <c r="O108" s="68"/>
      <c r="P108" s="68"/>
      <c r="Q108" s="68"/>
      <c r="R108" s="68"/>
      <c r="S108" s="11"/>
      <c r="T108" s="104"/>
      <c r="U108" s="104"/>
      <c r="V108" s="67"/>
      <c r="W108" s="77"/>
      <c r="X108" s="77"/>
      <c r="Y108" s="77"/>
      <c r="Z108" s="68"/>
      <c r="AA108" s="77"/>
      <c r="AB108" s="77"/>
      <c r="AC108" s="68"/>
      <c r="AD108" s="67"/>
      <c r="AE108" s="67"/>
      <c r="AF108" s="67"/>
      <c r="AG108" s="67"/>
      <c r="AH108" s="71"/>
      <c r="AI108" s="71"/>
      <c r="AJ108" s="71"/>
      <c r="AK108" s="104"/>
      <c r="AL108" s="77"/>
      <c r="AM108" s="77"/>
      <c r="AN108" s="77"/>
    </row>
    <row r="109" spans="1:40" x14ac:dyDescent="0.25">
      <c r="A109" s="52"/>
      <c r="B109" s="70"/>
      <c r="C109" s="52"/>
      <c r="D109" s="66"/>
      <c r="E109" s="66"/>
      <c r="F109" s="66"/>
      <c r="G109" s="66"/>
      <c r="H109" s="68"/>
      <c r="I109" s="52"/>
      <c r="J109" s="68"/>
      <c r="K109" s="68"/>
      <c r="L109" s="68"/>
      <c r="M109" s="67"/>
      <c r="N109" s="68"/>
      <c r="O109" s="68"/>
      <c r="P109" s="68"/>
      <c r="Q109" s="68"/>
      <c r="R109" s="68"/>
      <c r="S109" s="11"/>
      <c r="T109" s="104"/>
      <c r="U109" s="104"/>
      <c r="V109" s="67"/>
      <c r="W109" s="77"/>
      <c r="X109" s="77"/>
      <c r="Y109" s="77"/>
      <c r="Z109" s="68"/>
      <c r="AA109" s="77"/>
      <c r="AB109" s="77"/>
      <c r="AC109" s="68"/>
      <c r="AD109" s="67"/>
      <c r="AE109" s="67"/>
      <c r="AF109" s="67"/>
      <c r="AG109" s="67"/>
      <c r="AH109" s="71"/>
      <c r="AI109" s="71"/>
      <c r="AJ109" s="71"/>
      <c r="AK109" s="104"/>
      <c r="AL109" s="77"/>
      <c r="AM109" s="77"/>
      <c r="AN109" s="77"/>
    </row>
    <row r="110" spans="1:40" x14ac:dyDescent="0.25">
      <c r="A110" s="52"/>
      <c r="B110" s="70"/>
      <c r="C110" s="52"/>
      <c r="D110" s="66"/>
      <c r="E110" s="66"/>
      <c r="F110" s="66"/>
      <c r="G110" s="66"/>
      <c r="H110" s="68"/>
      <c r="I110" s="52"/>
      <c r="J110" s="68"/>
      <c r="K110" s="68"/>
      <c r="L110" s="68"/>
      <c r="M110" s="67"/>
      <c r="N110" s="68"/>
      <c r="O110" s="68"/>
      <c r="P110" s="68"/>
      <c r="Q110" s="68"/>
      <c r="R110" s="68"/>
      <c r="S110" s="11"/>
      <c r="T110" s="104"/>
      <c r="U110" s="104"/>
      <c r="V110" s="67"/>
      <c r="W110" s="77"/>
      <c r="X110" s="77"/>
      <c r="Y110" s="77"/>
      <c r="Z110" s="68"/>
      <c r="AA110" s="77"/>
      <c r="AB110" s="77"/>
      <c r="AC110" s="68"/>
      <c r="AD110" s="67"/>
      <c r="AE110" s="67"/>
      <c r="AF110" s="67"/>
      <c r="AG110" s="67"/>
      <c r="AH110" s="71"/>
      <c r="AI110" s="71"/>
      <c r="AJ110" s="71"/>
      <c r="AK110" s="104"/>
      <c r="AL110" s="77"/>
      <c r="AM110" s="77"/>
      <c r="AN110" s="77"/>
    </row>
    <row r="111" spans="1:40" x14ac:dyDescent="0.25">
      <c r="A111" s="52"/>
      <c r="B111" s="70"/>
      <c r="C111" s="52"/>
      <c r="D111" s="66"/>
      <c r="E111" s="66"/>
      <c r="F111" s="66"/>
      <c r="G111" s="66"/>
      <c r="H111" s="68"/>
      <c r="I111" s="52"/>
      <c r="J111" s="68"/>
      <c r="K111" s="68"/>
      <c r="L111" s="68"/>
      <c r="M111" s="67"/>
      <c r="N111" s="68"/>
      <c r="O111" s="68"/>
      <c r="P111" s="68"/>
      <c r="Q111" s="68"/>
      <c r="R111" s="68"/>
      <c r="S111" s="11"/>
      <c r="T111" s="104"/>
      <c r="U111" s="104"/>
      <c r="V111" s="67"/>
      <c r="W111" s="77"/>
      <c r="X111" s="77"/>
      <c r="Y111" s="77"/>
      <c r="Z111" s="68"/>
      <c r="AA111" s="77"/>
      <c r="AB111" s="77"/>
      <c r="AC111" s="68"/>
      <c r="AD111" s="67"/>
      <c r="AE111" s="67"/>
      <c r="AF111" s="67"/>
      <c r="AG111" s="67"/>
      <c r="AH111" s="71"/>
      <c r="AI111" s="71"/>
      <c r="AJ111" s="71"/>
      <c r="AK111" s="104"/>
      <c r="AL111" s="77"/>
      <c r="AM111" s="77"/>
      <c r="AN111" s="77"/>
    </row>
    <row r="112" spans="1:40" x14ac:dyDescent="0.25">
      <c r="A112" s="52"/>
      <c r="B112" s="70"/>
      <c r="C112" s="52"/>
      <c r="D112" s="66"/>
      <c r="E112" s="66"/>
      <c r="F112" s="66"/>
      <c r="G112" s="66"/>
      <c r="H112" s="68"/>
      <c r="I112" s="52"/>
      <c r="J112" s="68"/>
      <c r="K112" s="68"/>
      <c r="L112" s="68"/>
      <c r="M112" s="67"/>
      <c r="N112" s="68"/>
      <c r="O112" s="68"/>
      <c r="P112" s="68"/>
      <c r="Q112" s="68"/>
      <c r="R112" s="68"/>
      <c r="S112" s="11"/>
      <c r="T112" s="104"/>
      <c r="U112" s="104"/>
      <c r="V112" s="67"/>
      <c r="W112" s="77"/>
      <c r="X112" s="77"/>
      <c r="Y112" s="77"/>
      <c r="Z112" s="68"/>
      <c r="AA112" s="77"/>
      <c r="AB112" s="77"/>
      <c r="AC112" s="68"/>
      <c r="AD112" s="67"/>
      <c r="AE112" s="67"/>
      <c r="AF112" s="67"/>
      <c r="AG112" s="67"/>
      <c r="AH112" s="71"/>
      <c r="AI112" s="71"/>
      <c r="AJ112" s="71"/>
      <c r="AK112" s="104"/>
      <c r="AL112" s="77"/>
      <c r="AM112" s="77"/>
      <c r="AN112" s="77"/>
    </row>
    <row r="113" spans="1:40" x14ac:dyDescent="0.25">
      <c r="A113" s="52"/>
      <c r="B113" s="70"/>
      <c r="C113" s="52"/>
      <c r="D113" s="66"/>
      <c r="E113" s="66"/>
      <c r="F113" s="66"/>
      <c r="G113" s="66"/>
      <c r="H113" s="68"/>
      <c r="I113" s="52"/>
      <c r="J113" s="68"/>
      <c r="K113" s="68"/>
      <c r="L113" s="68"/>
      <c r="M113" s="67"/>
      <c r="N113" s="68"/>
      <c r="O113" s="68"/>
      <c r="P113" s="68"/>
      <c r="Q113" s="68"/>
      <c r="R113" s="68"/>
      <c r="S113" s="11"/>
      <c r="T113" s="104"/>
      <c r="U113" s="104"/>
      <c r="V113" s="67"/>
      <c r="W113" s="77"/>
      <c r="X113" s="77"/>
      <c r="Y113" s="77"/>
      <c r="Z113" s="68"/>
      <c r="AA113" s="77"/>
      <c r="AB113" s="77"/>
      <c r="AC113" s="68"/>
      <c r="AD113" s="67"/>
      <c r="AE113" s="67"/>
      <c r="AF113" s="67"/>
      <c r="AG113" s="67"/>
      <c r="AH113" s="71"/>
      <c r="AI113" s="71"/>
      <c r="AJ113" s="71"/>
      <c r="AK113" s="104"/>
      <c r="AL113" s="77"/>
      <c r="AM113" s="77"/>
      <c r="AN113" s="77"/>
    </row>
    <row r="114" spans="1:40" x14ac:dyDescent="0.25">
      <c r="A114" s="52"/>
      <c r="B114" s="70"/>
      <c r="C114" s="52"/>
      <c r="D114" s="66"/>
      <c r="E114" s="66"/>
      <c r="F114" s="66"/>
      <c r="G114" s="66"/>
      <c r="H114" s="68"/>
      <c r="I114" s="52"/>
      <c r="J114" s="68"/>
      <c r="K114" s="68"/>
      <c r="L114" s="68"/>
      <c r="M114" s="67"/>
      <c r="N114" s="68"/>
      <c r="O114" s="68"/>
      <c r="P114" s="68"/>
      <c r="Q114" s="68"/>
      <c r="R114" s="68"/>
      <c r="S114" s="11"/>
      <c r="T114" s="104"/>
      <c r="U114" s="104"/>
      <c r="V114" s="67"/>
      <c r="W114" s="77"/>
      <c r="X114" s="77"/>
      <c r="Y114" s="77"/>
      <c r="Z114" s="68"/>
      <c r="AA114" s="77"/>
      <c r="AB114" s="77"/>
      <c r="AC114" s="68"/>
      <c r="AD114" s="67"/>
      <c r="AE114" s="67"/>
      <c r="AF114" s="67"/>
      <c r="AG114" s="67"/>
      <c r="AH114" s="71"/>
      <c r="AI114" s="71"/>
      <c r="AJ114" s="71"/>
      <c r="AK114" s="104"/>
      <c r="AL114" s="77"/>
      <c r="AM114" s="77"/>
      <c r="AN114" s="77"/>
    </row>
    <row r="115" spans="1:40" x14ac:dyDescent="0.25">
      <c r="A115" s="52"/>
      <c r="B115" s="70"/>
      <c r="C115" s="52"/>
      <c r="D115" s="66"/>
      <c r="E115" s="66"/>
      <c r="F115" s="66"/>
      <c r="G115" s="66"/>
      <c r="H115" s="68"/>
      <c r="I115" s="52"/>
      <c r="J115" s="68"/>
      <c r="K115" s="68"/>
      <c r="L115" s="68"/>
      <c r="M115" s="67"/>
      <c r="N115" s="68"/>
      <c r="O115" s="68"/>
      <c r="P115" s="68"/>
      <c r="Q115" s="68"/>
      <c r="R115" s="68"/>
      <c r="S115" s="11"/>
      <c r="T115" s="104"/>
      <c r="U115" s="104"/>
      <c r="V115" s="67"/>
      <c r="W115" s="77"/>
      <c r="X115" s="77"/>
      <c r="Y115" s="77"/>
      <c r="Z115" s="68"/>
      <c r="AA115" s="77"/>
      <c r="AB115" s="77"/>
      <c r="AC115" s="68"/>
      <c r="AD115" s="67"/>
      <c r="AE115" s="67"/>
      <c r="AF115" s="67"/>
      <c r="AG115" s="67"/>
      <c r="AH115" s="71"/>
      <c r="AI115" s="71"/>
      <c r="AJ115" s="71"/>
      <c r="AK115" s="104"/>
      <c r="AL115" s="77"/>
      <c r="AM115" s="77"/>
      <c r="AN115" s="77"/>
    </row>
    <row r="116" spans="1:40" x14ac:dyDescent="0.25">
      <c r="A116" s="52"/>
      <c r="B116" s="70"/>
      <c r="C116" s="52"/>
      <c r="D116" s="66"/>
      <c r="E116" s="66"/>
      <c r="F116" s="66"/>
      <c r="G116" s="66"/>
      <c r="H116" s="68"/>
      <c r="I116" s="52"/>
      <c r="J116" s="68"/>
      <c r="K116" s="68"/>
      <c r="L116" s="68"/>
      <c r="M116" s="67"/>
      <c r="N116" s="68"/>
      <c r="O116" s="68"/>
      <c r="P116" s="68"/>
      <c r="Q116" s="68"/>
      <c r="R116" s="68"/>
      <c r="S116" s="11"/>
      <c r="T116" s="104"/>
      <c r="U116" s="104"/>
      <c r="V116" s="67"/>
      <c r="W116" s="77"/>
      <c r="X116" s="77"/>
      <c r="Y116" s="77"/>
      <c r="Z116" s="68"/>
      <c r="AA116" s="77"/>
      <c r="AB116" s="77"/>
      <c r="AC116" s="68"/>
      <c r="AD116" s="67"/>
      <c r="AE116" s="67"/>
      <c r="AF116" s="67"/>
      <c r="AG116" s="67"/>
      <c r="AH116" s="71"/>
      <c r="AI116" s="71"/>
      <c r="AJ116" s="71"/>
      <c r="AK116" s="104"/>
      <c r="AL116" s="77"/>
      <c r="AM116" s="77"/>
      <c r="AN116" s="77"/>
    </row>
    <row r="117" spans="1:40" x14ac:dyDescent="0.25">
      <c r="A117" s="52"/>
      <c r="B117" s="70"/>
      <c r="C117" s="52"/>
      <c r="D117" s="66"/>
      <c r="E117" s="66"/>
      <c r="F117" s="66"/>
      <c r="G117" s="66"/>
      <c r="H117" s="68"/>
      <c r="I117" s="52"/>
      <c r="J117" s="68"/>
      <c r="K117" s="68"/>
      <c r="L117" s="68"/>
      <c r="M117" s="67"/>
      <c r="N117" s="68"/>
      <c r="O117" s="68"/>
      <c r="P117" s="68"/>
      <c r="Q117" s="68"/>
      <c r="R117" s="68"/>
      <c r="S117" s="11"/>
      <c r="T117" s="104"/>
      <c r="U117" s="104"/>
      <c r="V117" s="67"/>
      <c r="W117" s="77"/>
      <c r="X117" s="77"/>
      <c r="Y117" s="77"/>
      <c r="Z117" s="68"/>
      <c r="AA117" s="77"/>
      <c r="AB117" s="77"/>
      <c r="AC117" s="68"/>
      <c r="AD117" s="67"/>
      <c r="AE117" s="67"/>
      <c r="AF117" s="67"/>
      <c r="AG117" s="67"/>
      <c r="AH117" s="71"/>
      <c r="AI117" s="71"/>
      <c r="AJ117" s="71"/>
      <c r="AK117" s="104"/>
      <c r="AL117" s="77"/>
      <c r="AM117" s="77"/>
      <c r="AN117" s="77"/>
    </row>
    <row r="118" spans="1:40" x14ac:dyDescent="0.25">
      <c r="A118" s="52"/>
      <c r="B118" s="70"/>
      <c r="C118" s="52"/>
      <c r="D118" s="66"/>
      <c r="E118" s="66"/>
      <c r="F118" s="66"/>
      <c r="G118" s="66"/>
      <c r="H118" s="68"/>
      <c r="I118" s="52"/>
      <c r="J118" s="68"/>
      <c r="K118" s="68"/>
      <c r="L118" s="68"/>
      <c r="M118" s="67"/>
      <c r="N118" s="68"/>
      <c r="O118" s="68"/>
      <c r="P118" s="68"/>
      <c r="Q118" s="68"/>
      <c r="R118" s="68"/>
      <c r="S118" s="11"/>
      <c r="T118" s="104"/>
      <c r="U118" s="104"/>
      <c r="V118" s="67"/>
      <c r="W118" s="77"/>
      <c r="X118" s="77"/>
      <c r="Y118" s="77"/>
      <c r="Z118" s="68"/>
      <c r="AA118" s="77"/>
      <c r="AB118" s="77"/>
      <c r="AC118" s="68"/>
      <c r="AD118" s="67"/>
      <c r="AE118" s="67"/>
      <c r="AF118" s="67"/>
      <c r="AG118" s="67"/>
      <c r="AH118" s="71"/>
      <c r="AI118" s="71"/>
      <c r="AJ118" s="71"/>
      <c r="AK118" s="104"/>
      <c r="AL118" s="77"/>
      <c r="AM118" s="77"/>
      <c r="AN118" s="77"/>
    </row>
    <row r="119" spans="1:40" x14ac:dyDescent="0.25">
      <c r="A119" s="52"/>
      <c r="B119" s="70"/>
      <c r="C119" s="52"/>
      <c r="D119" s="66"/>
      <c r="E119" s="66"/>
      <c r="F119" s="66"/>
      <c r="G119" s="66"/>
      <c r="H119" s="68"/>
      <c r="I119" s="52"/>
      <c r="J119" s="68"/>
      <c r="K119" s="68"/>
      <c r="L119" s="68"/>
      <c r="M119" s="67"/>
      <c r="N119" s="68"/>
      <c r="O119" s="68"/>
      <c r="P119" s="68"/>
      <c r="Q119" s="68"/>
      <c r="R119" s="68"/>
      <c r="S119" s="11"/>
      <c r="T119" s="104"/>
      <c r="U119" s="104"/>
      <c r="V119" s="67"/>
      <c r="W119" s="77"/>
      <c r="X119" s="77"/>
      <c r="Y119" s="77"/>
      <c r="Z119" s="68"/>
      <c r="AA119" s="77"/>
      <c r="AB119" s="77"/>
      <c r="AC119" s="68"/>
      <c r="AD119" s="67"/>
      <c r="AE119" s="67"/>
      <c r="AF119" s="67"/>
      <c r="AG119" s="67"/>
      <c r="AH119" s="71"/>
      <c r="AI119" s="71"/>
      <c r="AJ119" s="71"/>
      <c r="AK119" s="104"/>
      <c r="AL119" s="77"/>
      <c r="AM119" s="77"/>
      <c r="AN119" s="77"/>
    </row>
    <row r="120" spans="1:40" x14ac:dyDescent="0.25">
      <c r="A120" s="52"/>
      <c r="B120" s="70"/>
      <c r="C120" s="52"/>
      <c r="D120" s="66"/>
      <c r="E120" s="66"/>
      <c r="F120" s="66"/>
      <c r="G120" s="66"/>
      <c r="H120" s="68"/>
      <c r="I120" s="52"/>
      <c r="J120" s="68"/>
      <c r="K120" s="68"/>
      <c r="L120" s="68"/>
      <c r="M120" s="67"/>
      <c r="N120" s="68"/>
      <c r="O120" s="68"/>
      <c r="P120" s="68"/>
      <c r="Q120" s="68"/>
      <c r="R120" s="68"/>
      <c r="S120" s="11"/>
      <c r="T120" s="104"/>
      <c r="U120" s="104"/>
      <c r="V120" s="67"/>
      <c r="W120" s="77"/>
      <c r="X120" s="77"/>
      <c r="Y120" s="77"/>
      <c r="Z120" s="68"/>
      <c r="AA120" s="77"/>
      <c r="AB120" s="77"/>
      <c r="AC120" s="68"/>
      <c r="AD120" s="67"/>
      <c r="AE120" s="67"/>
      <c r="AF120" s="67"/>
      <c r="AG120" s="67"/>
      <c r="AH120" s="71"/>
      <c r="AI120" s="71"/>
      <c r="AJ120" s="71"/>
      <c r="AK120" s="104"/>
      <c r="AL120" s="77"/>
      <c r="AM120" s="77"/>
      <c r="AN120" s="77"/>
    </row>
    <row r="121" spans="1:40" x14ac:dyDescent="0.25">
      <c r="A121" s="52"/>
      <c r="B121" s="70"/>
      <c r="C121" s="52"/>
      <c r="D121" s="66"/>
      <c r="E121" s="66"/>
      <c r="F121" s="66"/>
      <c r="G121" s="66"/>
      <c r="H121" s="68"/>
      <c r="I121" s="52"/>
      <c r="J121" s="68"/>
      <c r="K121" s="68"/>
      <c r="L121" s="68"/>
      <c r="M121" s="67"/>
      <c r="N121" s="68"/>
      <c r="O121" s="68"/>
      <c r="P121" s="68"/>
      <c r="Q121" s="68"/>
      <c r="R121" s="68"/>
      <c r="S121" s="11"/>
      <c r="T121" s="104"/>
      <c r="U121" s="104"/>
      <c r="V121" s="67"/>
      <c r="W121" s="77"/>
      <c r="X121" s="77"/>
      <c r="Y121" s="77"/>
      <c r="Z121" s="68"/>
      <c r="AA121" s="77"/>
      <c r="AB121" s="77"/>
      <c r="AC121" s="68"/>
      <c r="AD121" s="67"/>
      <c r="AE121" s="67"/>
      <c r="AF121" s="67"/>
      <c r="AG121" s="67"/>
      <c r="AH121" s="71"/>
      <c r="AI121" s="71"/>
      <c r="AJ121" s="71"/>
      <c r="AK121" s="104"/>
      <c r="AL121" s="77"/>
      <c r="AM121" s="77"/>
      <c r="AN121" s="77"/>
    </row>
    <row r="122" spans="1:40" x14ac:dyDescent="0.25">
      <c r="A122" s="52"/>
      <c r="B122" s="70"/>
      <c r="C122" s="52"/>
      <c r="D122" s="66"/>
      <c r="E122" s="66"/>
      <c r="F122" s="66"/>
      <c r="G122" s="66"/>
      <c r="H122" s="68"/>
      <c r="I122" s="52"/>
      <c r="J122" s="68"/>
      <c r="K122" s="68"/>
      <c r="L122" s="68"/>
      <c r="M122" s="67"/>
      <c r="N122" s="68"/>
      <c r="O122" s="68"/>
      <c r="P122" s="68"/>
      <c r="Q122" s="68"/>
      <c r="R122" s="68"/>
      <c r="S122" s="11"/>
      <c r="T122" s="104"/>
      <c r="U122" s="104"/>
      <c r="V122" s="67"/>
      <c r="W122" s="77"/>
      <c r="X122" s="77"/>
      <c r="Y122" s="77"/>
      <c r="Z122" s="68"/>
      <c r="AA122" s="77"/>
      <c r="AB122" s="77"/>
      <c r="AC122" s="68"/>
      <c r="AD122" s="67"/>
      <c r="AE122" s="67"/>
      <c r="AF122" s="67"/>
      <c r="AG122" s="67"/>
      <c r="AH122" s="71"/>
      <c r="AI122" s="71"/>
      <c r="AJ122" s="71"/>
      <c r="AK122" s="104"/>
      <c r="AL122" s="77"/>
      <c r="AM122" s="77"/>
      <c r="AN122" s="77"/>
    </row>
    <row r="123" spans="1:40" x14ac:dyDescent="0.25">
      <c r="A123" s="52"/>
      <c r="B123" s="70"/>
      <c r="C123" s="52"/>
      <c r="D123" s="66"/>
      <c r="E123" s="66"/>
      <c r="F123" s="66"/>
      <c r="G123" s="66"/>
      <c r="H123" s="68"/>
      <c r="I123" s="52"/>
      <c r="J123" s="68"/>
      <c r="K123" s="68"/>
      <c r="L123" s="68"/>
      <c r="M123" s="67"/>
      <c r="N123" s="68"/>
      <c r="O123" s="68"/>
      <c r="P123" s="68"/>
      <c r="Q123" s="68"/>
      <c r="R123" s="68"/>
      <c r="S123" s="11"/>
      <c r="T123" s="104"/>
      <c r="U123" s="104"/>
      <c r="V123" s="67"/>
      <c r="W123" s="77"/>
      <c r="X123" s="77"/>
      <c r="Y123" s="77"/>
      <c r="Z123" s="68"/>
      <c r="AA123" s="77"/>
      <c r="AB123" s="77"/>
      <c r="AC123" s="68"/>
      <c r="AD123" s="67"/>
      <c r="AE123" s="67"/>
      <c r="AF123" s="67"/>
      <c r="AG123" s="67"/>
      <c r="AH123" s="71"/>
      <c r="AI123" s="71"/>
      <c r="AJ123" s="71"/>
      <c r="AK123" s="104"/>
      <c r="AL123" s="77"/>
      <c r="AM123" s="77"/>
      <c r="AN123" s="77"/>
    </row>
    <row r="124" spans="1:40" x14ac:dyDescent="0.25">
      <c r="A124" s="52"/>
      <c r="B124" s="70"/>
      <c r="C124" s="52"/>
      <c r="D124" s="66"/>
      <c r="E124" s="66"/>
      <c r="F124" s="66"/>
      <c r="G124" s="66"/>
      <c r="H124" s="68"/>
      <c r="I124" s="52"/>
      <c r="J124" s="68"/>
      <c r="K124" s="68"/>
      <c r="L124" s="68"/>
      <c r="M124" s="67"/>
      <c r="N124" s="68"/>
      <c r="O124" s="68"/>
      <c r="P124" s="68"/>
      <c r="Q124" s="68"/>
      <c r="R124" s="68"/>
      <c r="S124" s="11"/>
      <c r="T124" s="104"/>
      <c r="U124" s="104"/>
      <c r="V124" s="67"/>
      <c r="W124" s="77"/>
      <c r="X124" s="77"/>
      <c r="Y124" s="77"/>
      <c r="Z124" s="68"/>
      <c r="AA124" s="77"/>
      <c r="AB124" s="77"/>
      <c r="AC124" s="68"/>
      <c r="AD124" s="67"/>
      <c r="AE124" s="67"/>
      <c r="AF124" s="67"/>
      <c r="AG124" s="67"/>
      <c r="AH124" s="71"/>
      <c r="AI124" s="71"/>
      <c r="AJ124" s="71"/>
      <c r="AK124" s="104"/>
      <c r="AL124" s="77"/>
      <c r="AM124" s="77"/>
      <c r="AN124" s="77"/>
    </row>
    <row r="125" spans="1:40" x14ac:dyDescent="0.25">
      <c r="A125" s="52"/>
      <c r="B125" s="70"/>
      <c r="C125" s="52"/>
      <c r="D125" s="66"/>
      <c r="E125" s="66"/>
      <c r="F125" s="66"/>
      <c r="G125" s="66"/>
      <c r="H125" s="68"/>
      <c r="I125" s="52"/>
      <c r="J125" s="68"/>
      <c r="K125" s="68"/>
      <c r="L125" s="68"/>
      <c r="M125" s="67"/>
      <c r="N125" s="68"/>
      <c r="O125" s="68"/>
      <c r="P125" s="68"/>
      <c r="Q125" s="68"/>
      <c r="R125" s="68"/>
      <c r="S125" s="11"/>
      <c r="T125" s="104"/>
      <c r="U125" s="104"/>
      <c r="V125" s="67"/>
      <c r="W125" s="77"/>
      <c r="X125" s="77"/>
      <c r="Y125" s="77"/>
      <c r="Z125" s="68"/>
      <c r="AA125" s="77"/>
      <c r="AB125" s="77"/>
      <c r="AC125" s="68"/>
      <c r="AD125" s="67"/>
      <c r="AE125" s="67"/>
      <c r="AF125" s="67"/>
      <c r="AG125" s="67"/>
      <c r="AH125" s="71"/>
      <c r="AI125" s="71"/>
      <c r="AJ125" s="71"/>
      <c r="AK125" s="104"/>
      <c r="AL125" s="77"/>
      <c r="AM125" s="77"/>
      <c r="AN125" s="77"/>
    </row>
    <row r="126" spans="1:40" x14ac:dyDescent="0.25">
      <c r="A126" s="52"/>
      <c r="B126" s="70"/>
      <c r="C126" s="52"/>
      <c r="D126" s="66"/>
      <c r="E126" s="66"/>
      <c r="F126" s="66"/>
      <c r="G126" s="66"/>
      <c r="H126" s="68"/>
      <c r="I126" s="52"/>
      <c r="J126" s="68"/>
      <c r="K126" s="68"/>
      <c r="L126" s="68"/>
      <c r="M126" s="67"/>
      <c r="N126" s="68"/>
      <c r="O126" s="68"/>
      <c r="P126" s="68"/>
      <c r="Q126" s="68"/>
      <c r="R126" s="68"/>
      <c r="S126" s="11"/>
      <c r="T126" s="104"/>
      <c r="U126" s="104"/>
      <c r="V126" s="67"/>
      <c r="W126" s="77"/>
      <c r="X126" s="77"/>
      <c r="Y126" s="77"/>
      <c r="Z126" s="68"/>
      <c r="AA126" s="77"/>
      <c r="AB126" s="77"/>
      <c r="AC126" s="68"/>
      <c r="AD126" s="67"/>
      <c r="AE126" s="67"/>
      <c r="AF126" s="67"/>
      <c r="AG126" s="67"/>
      <c r="AH126" s="71"/>
      <c r="AI126" s="71"/>
      <c r="AJ126" s="71"/>
      <c r="AK126" s="104"/>
      <c r="AL126" s="77"/>
      <c r="AM126" s="77"/>
      <c r="AN126" s="77"/>
    </row>
    <row r="127" spans="1:40" x14ac:dyDescent="0.25">
      <c r="A127" s="52"/>
      <c r="B127" s="70"/>
      <c r="C127" s="52"/>
      <c r="D127" s="66"/>
      <c r="E127" s="66"/>
      <c r="F127" s="66"/>
      <c r="G127" s="66"/>
      <c r="H127" s="68"/>
      <c r="I127" s="52"/>
      <c r="J127" s="68"/>
      <c r="K127" s="68"/>
      <c r="L127" s="68"/>
      <c r="M127" s="67"/>
      <c r="N127" s="68"/>
      <c r="O127" s="68"/>
      <c r="P127" s="68"/>
      <c r="Q127" s="68"/>
      <c r="R127" s="68"/>
      <c r="S127" s="11"/>
      <c r="T127" s="104"/>
      <c r="U127" s="104"/>
      <c r="V127" s="67"/>
      <c r="W127" s="77"/>
      <c r="X127" s="77"/>
      <c r="Y127" s="77"/>
      <c r="Z127" s="68"/>
      <c r="AA127" s="77"/>
      <c r="AB127" s="77"/>
      <c r="AC127" s="68"/>
      <c r="AD127" s="67"/>
      <c r="AE127" s="67"/>
      <c r="AF127" s="67"/>
      <c r="AG127" s="67"/>
      <c r="AH127" s="71"/>
      <c r="AI127" s="71"/>
      <c r="AJ127" s="71"/>
      <c r="AK127" s="104"/>
      <c r="AL127" s="77"/>
      <c r="AM127" s="77"/>
      <c r="AN127" s="77"/>
    </row>
    <row r="128" spans="1:40" x14ac:dyDescent="0.25">
      <c r="A128" s="52"/>
      <c r="B128" s="70"/>
      <c r="C128" s="52"/>
      <c r="D128" s="66"/>
      <c r="E128" s="66"/>
      <c r="F128" s="66"/>
      <c r="G128" s="66"/>
      <c r="H128" s="68"/>
      <c r="I128" s="52"/>
      <c r="J128" s="68"/>
      <c r="K128" s="68"/>
      <c r="L128" s="68"/>
      <c r="M128" s="67"/>
      <c r="N128" s="68"/>
      <c r="O128" s="68"/>
      <c r="P128" s="68"/>
      <c r="Q128" s="68"/>
      <c r="R128" s="68"/>
      <c r="S128" s="11"/>
      <c r="T128" s="104"/>
      <c r="U128" s="104"/>
      <c r="V128" s="67"/>
      <c r="W128" s="77"/>
      <c r="X128" s="77"/>
      <c r="Y128" s="77"/>
      <c r="Z128" s="68"/>
      <c r="AA128" s="77"/>
      <c r="AB128" s="77"/>
      <c r="AC128" s="68"/>
      <c r="AD128" s="67"/>
      <c r="AE128" s="67"/>
      <c r="AF128" s="67"/>
      <c r="AG128" s="67"/>
      <c r="AH128" s="71"/>
      <c r="AI128" s="71"/>
      <c r="AJ128" s="71"/>
      <c r="AK128" s="104"/>
      <c r="AL128" s="77"/>
      <c r="AM128" s="77"/>
      <c r="AN128" s="77"/>
    </row>
    <row r="129" spans="1:40" x14ac:dyDescent="0.25">
      <c r="A129" s="52"/>
      <c r="B129" s="70"/>
      <c r="C129" s="52"/>
      <c r="D129" s="66"/>
      <c r="E129" s="66"/>
      <c r="F129" s="66"/>
      <c r="G129" s="66"/>
      <c r="H129" s="68"/>
      <c r="I129" s="52"/>
      <c r="J129" s="68"/>
      <c r="K129" s="68"/>
      <c r="L129" s="68"/>
      <c r="M129" s="67"/>
      <c r="N129" s="68"/>
      <c r="O129" s="68"/>
      <c r="P129" s="68"/>
      <c r="Q129" s="68"/>
      <c r="R129" s="68"/>
      <c r="S129" s="11"/>
      <c r="T129" s="104"/>
      <c r="U129" s="104"/>
      <c r="V129" s="67"/>
      <c r="W129" s="77"/>
      <c r="X129" s="77"/>
      <c r="Y129" s="77"/>
      <c r="Z129" s="68"/>
      <c r="AA129" s="77"/>
      <c r="AB129" s="77"/>
      <c r="AC129" s="68"/>
      <c r="AD129" s="67"/>
      <c r="AE129" s="67"/>
      <c r="AF129" s="67"/>
      <c r="AG129" s="67"/>
      <c r="AH129" s="71"/>
      <c r="AI129" s="71"/>
      <c r="AJ129" s="71"/>
      <c r="AK129" s="104"/>
      <c r="AL129" s="77"/>
      <c r="AM129" s="77"/>
      <c r="AN129" s="77"/>
    </row>
    <row r="130" spans="1:40" x14ac:dyDescent="0.25">
      <c r="A130" s="52"/>
      <c r="B130" s="70"/>
      <c r="C130" s="52"/>
      <c r="D130" s="66"/>
      <c r="E130" s="66"/>
      <c r="F130" s="66"/>
      <c r="G130" s="66"/>
      <c r="H130" s="68"/>
      <c r="I130" s="52"/>
      <c r="J130" s="68"/>
      <c r="K130" s="68"/>
      <c r="L130" s="68"/>
      <c r="M130" s="67"/>
      <c r="N130" s="68"/>
      <c r="O130" s="68"/>
      <c r="P130" s="68"/>
      <c r="Q130" s="68"/>
      <c r="R130" s="68"/>
      <c r="S130" s="11"/>
      <c r="T130" s="104"/>
      <c r="U130" s="104"/>
      <c r="V130" s="67"/>
      <c r="W130" s="77"/>
      <c r="X130" s="77"/>
      <c r="Y130" s="77"/>
      <c r="Z130" s="68"/>
      <c r="AA130" s="77"/>
      <c r="AB130" s="77"/>
      <c r="AC130" s="68"/>
      <c r="AD130" s="67"/>
      <c r="AE130" s="67"/>
      <c r="AF130" s="67"/>
      <c r="AG130" s="67"/>
      <c r="AH130" s="71"/>
      <c r="AI130" s="71"/>
      <c r="AJ130" s="71"/>
      <c r="AK130" s="104"/>
      <c r="AL130" s="77"/>
      <c r="AM130" s="77"/>
      <c r="AN130" s="77"/>
    </row>
    <row r="131" spans="1:40" x14ac:dyDescent="0.25">
      <c r="A131" s="52"/>
      <c r="B131" s="70"/>
      <c r="C131" s="52"/>
      <c r="D131" s="66"/>
      <c r="E131" s="66"/>
      <c r="F131" s="66"/>
      <c r="G131" s="66"/>
      <c r="H131" s="68"/>
      <c r="I131" s="52"/>
      <c r="J131" s="68"/>
      <c r="K131" s="68"/>
      <c r="L131" s="68"/>
      <c r="M131" s="67"/>
      <c r="N131" s="68"/>
      <c r="O131" s="68"/>
      <c r="P131" s="68"/>
      <c r="Q131" s="68"/>
      <c r="R131" s="68"/>
      <c r="S131" s="11"/>
      <c r="T131" s="104"/>
      <c r="U131" s="104"/>
      <c r="V131" s="67"/>
      <c r="W131" s="77"/>
      <c r="X131" s="77"/>
      <c r="Y131" s="77"/>
      <c r="Z131" s="68"/>
      <c r="AA131" s="77"/>
      <c r="AB131" s="77"/>
      <c r="AC131" s="68"/>
      <c r="AD131" s="67"/>
      <c r="AE131" s="67"/>
      <c r="AF131" s="67"/>
      <c r="AG131" s="67"/>
      <c r="AH131" s="71"/>
      <c r="AI131" s="71"/>
      <c r="AJ131" s="71"/>
      <c r="AK131" s="104"/>
      <c r="AL131" s="77"/>
      <c r="AM131" s="77"/>
      <c r="AN131" s="77"/>
    </row>
    <row r="132" spans="1:40" x14ac:dyDescent="0.25">
      <c r="A132" s="52"/>
      <c r="B132" s="70"/>
      <c r="C132" s="52"/>
      <c r="D132" s="66"/>
      <c r="E132" s="66"/>
      <c r="F132" s="66"/>
      <c r="G132" s="66"/>
      <c r="H132" s="68"/>
      <c r="I132" s="52"/>
      <c r="J132" s="68"/>
      <c r="K132" s="68"/>
      <c r="L132" s="68"/>
      <c r="M132" s="67"/>
      <c r="N132" s="68"/>
      <c r="O132" s="68"/>
      <c r="P132" s="68"/>
      <c r="Q132" s="68"/>
      <c r="R132" s="68"/>
      <c r="S132" s="11"/>
      <c r="T132" s="104"/>
      <c r="U132" s="104"/>
      <c r="V132" s="67"/>
      <c r="W132" s="77"/>
      <c r="X132" s="77"/>
      <c r="Y132" s="77"/>
      <c r="Z132" s="68"/>
      <c r="AA132" s="77"/>
      <c r="AB132" s="77"/>
      <c r="AC132" s="68"/>
      <c r="AD132" s="67"/>
      <c r="AE132" s="67"/>
      <c r="AF132" s="67"/>
      <c r="AG132" s="67"/>
      <c r="AH132" s="71"/>
      <c r="AI132" s="71"/>
      <c r="AJ132" s="71"/>
      <c r="AK132" s="104"/>
      <c r="AL132" s="77"/>
      <c r="AM132" s="77"/>
      <c r="AN132" s="77"/>
    </row>
    <row r="133" spans="1:40" x14ac:dyDescent="0.25">
      <c r="A133" s="52"/>
      <c r="B133" s="70"/>
      <c r="C133" s="52"/>
      <c r="D133" s="66"/>
      <c r="E133" s="66"/>
      <c r="F133" s="66"/>
      <c r="G133" s="66"/>
      <c r="H133" s="68"/>
      <c r="I133" s="52"/>
      <c r="J133" s="68"/>
      <c r="K133" s="68"/>
      <c r="L133" s="68"/>
      <c r="M133" s="67"/>
      <c r="N133" s="68"/>
      <c r="O133" s="68"/>
      <c r="P133" s="68"/>
      <c r="Q133" s="68"/>
      <c r="R133" s="68"/>
      <c r="S133" s="11"/>
      <c r="T133" s="104"/>
      <c r="U133" s="104"/>
      <c r="V133" s="67"/>
      <c r="W133" s="77"/>
      <c r="X133" s="77"/>
      <c r="Y133" s="77"/>
      <c r="Z133" s="68"/>
      <c r="AA133" s="77"/>
      <c r="AB133" s="77"/>
      <c r="AC133" s="68"/>
      <c r="AD133" s="67"/>
      <c r="AE133" s="67"/>
      <c r="AF133" s="67"/>
      <c r="AG133" s="67"/>
      <c r="AH133" s="71"/>
      <c r="AI133" s="71"/>
      <c r="AJ133" s="71"/>
      <c r="AK133" s="104"/>
      <c r="AL133" s="77"/>
      <c r="AM133" s="77"/>
      <c r="AN133" s="77"/>
    </row>
    <row r="134" spans="1:40" x14ac:dyDescent="0.25">
      <c r="A134" s="52"/>
      <c r="B134" s="70"/>
      <c r="C134" s="52"/>
      <c r="D134" s="66"/>
      <c r="E134" s="66"/>
      <c r="F134" s="66"/>
      <c r="G134" s="66"/>
      <c r="H134" s="68"/>
      <c r="I134" s="52"/>
      <c r="J134" s="68"/>
      <c r="K134" s="68"/>
      <c r="L134" s="68"/>
      <c r="M134" s="67"/>
      <c r="N134" s="68"/>
      <c r="O134" s="68"/>
      <c r="P134" s="68"/>
      <c r="Q134" s="68"/>
      <c r="R134" s="68"/>
      <c r="S134" s="11"/>
      <c r="T134" s="104"/>
      <c r="U134" s="104"/>
      <c r="V134" s="67"/>
      <c r="W134" s="77"/>
      <c r="X134" s="77"/>
      <c r="Y134" s="77"/>
      <c r="Z134" s="68"/>
      <c r="AA134" s="77"/>
      <c r="AB134" s="77"/>
      <c r="AC134" s="68"/>
      <c r="AD134" s="67"/>
      <c r="AE134" s="67"/>
      <c r="AF134" s="67"/>
      <c r="AG134" s="67"/>
      <c r="AH134" s="71"/>
      <c r="AI134" s="71"/>
      <c r="AJ134" s="71"/>
      <c r="AK134" s="104"/>
      <c r="AL134" s="77"/>
      <c r="AM134" s="77"/>
      <c r="AN134" s="77"/>
    </row>
    <row r="135" spans="1:40" x14ac:dyDescent="0.25">
      <c r="A135" s="52"/>
      <c r="B135" s="70"/>
      <c r="C135" s="52"/>
      <c r="D135" s="66"/>
      <c r="E135" s="66"/>
      <c r="F135" s="66"/>
      <c r="G135" s="66"/>
      <c r="H135" s="68"/>
      <c r="I135" s="52"/>
      <c r="J135" s="68"/>
      <c r="K135" s="68"/>
      <c r="L135" s="68"/>
      <c r="M135" s="67"/>
      <c r="N135" s="68"/>
      <c r="O135" s="68"/>
      <c r="P135" s="68"/>
      <c r="Q135" s="68"/>
      <c r="R135" s="68"/>
      <c r="S135" s="11"/>
      <c r="T135" s="104"/>
      <c r="U135" s="104"/>
      <c r="V135" s="67"/>
      <c r="W135" s="77"/>
      <c r="X135" s="77"/>
      <c r="Y135" s="77"/>
      <c r="Z135" s="68"/>
      <c r="AA135" s="77"/>
      <c r="AB135" s="77"/>
      <c r="AC135" s="68"/>
      <c r="AD135" s="67"/>
      <c r="AE135" s="67"/>
      <c r="AF135" s="67"/>
      <c r="AG135" s="67"/>
      <c r="AH135" s="71"/>
      <c r="AI135" s="71"/>
      <c r="AJ135" s="71"/>
      <c r="AK135" s="104"/>
      <c r="AL135" s="77"/>
      <c r="AM135" s="77"/>
      <c r="AN135" s="77"/>
    </row>
    <row r="136" spans="1:40" x14ac:dyDescent="0.25">
      <c r="A136" s="52"/>
      <c r="B136" s="70"/>
      <c r="C136" s="52"/>
      <c r="D136" s="66"/>
      <c r="E136" s="66"/>
      <c r="F136" s="66"/>
      <c r="G136" s="66"/>
      <c r="H136" s="68"/>
      <c r="I136" s="52"/>
      <c r="J136" s="68"/>
      <c r="K136" s="68"/>
      <c r="L136" s="68"/>
      <c r="M136" s="67"/>
      <c r="N136" s="68"/>
      <c r="O136" s="68"/>
      <c r="P136" s="68"/>
      <c r="Q136" s="68"/>
      <c r="R136" s="68"/>
      <c r="S136" s="11"/>
      <c r="T136" s="104"/>
      <c r="U136" s="104"/>
      <c r="V136" s="67"/>
      <c r="W136" s="77"/>
      <c r="X136" s="77"/>
      <c r="Y136" s="77"/>
      <c r="Z136" s="68"/>
      <c r="AA136" s="77"/>
      <c r="AB136" s="77"/>
      <c r="AC136" s="68"/>
      <c r="AD136" s="67"/>
      <c r="AE136" s="67"/>
      <c r="AF136" s="67"/>
      <c r="AG136" s="67"/>
      <c r="AH136" s="71"/>
      <c r="AI136" s="71"/>
      <c r="AJ136" s="71"/>
      <c r="AK136" s="104"/>
      <c r="AL136" s="77"/>
      <c r="AM136" s="77"/>
      <c r="AN136" s="77"/>
    </row>
    <row r="137" spans="1:40" x14ac:dyDescent="0.25">
      <c r="A137" s="52"/>
      <c r="B137" s="70"/>
      <c r="C137" s="52"/>
      <c r="D137" s="66"/>
      <c r="E137" s="66"/>
      <c r="F137" s="66"/>
      <c r="G137" s="66"/>
      <c r="H137" s="68"/>
      <c r="I137" s="52"/>
      <c r="J137" s="68"/>
      <c r="K137" s="68"/>
      <c r="L137" s="68"/>
      <c r="M137" s="67"/>
      <c r="N137" s="68"/>
      <c r="O137" s="68"/>
      <c r="P137" s="68"/>
      <c r="Q137" s="68"/>
      <c r="R137" s="68"/>
      <c r="S137" s="11"/>
      <c r="T137" s="104"/>
      <c r="U137" s="104"/>
      <c r="V137" s="67"/>
      <c r="W137" s="77"/>
      <c r="X137" s="77"/>
      <c r="Y137" s="77"/>
      <c r="Z137" s="68"/>
      <c r="AA137" s="77"/>
      <c r="AB137" s="77"/>
      <c r="AC137" s="68"/>
      <c r="AD137" s="67"/>
      <c r="AE137" s="67"/>
      <c r="AF137" s="67"/>
      <c r="AG137" s="67"/>
      <c r="AH137" s="71"/>
      <c r="AI137" s="71"/>
      <c r="AJ137" s="71"/>
      <c r="AK137" s="104"/>
      <c r="AL137" s="77"/>
      <c r="AM137" s="77"/>
      <c r="AN137" s="77"/>
    </row>
    <row r="138" spans="1:40" x14ac:dyDescent="0.25">
      <c r="A138" s="52"/>
      <c r="B138" s="70"/>
      <c r="C138" s="52"/>
      <c r="D138" s="66"/>
      <c r="E138" s="66"/>
      <c r="F138" s="66"/>
      <c r="G138" s="66"/>
      <c r="H138" s="68"/>
      <c r="I138" s="52"/>
      <c r="J138" s="68"/>
      <c r="K138" s="68"/>
      <c r="L138" s="68"/>
      <c r="M138" s="67"/>
      <c r="N138" s="68"/>
      <c r="O138" s="68"/>
      <c r="P138" s="68"/>
      <c r="Q138" s="68"/>
      <c r="R138" s="68"/>
      <c r="S138" s="11"/>
      <c r="T138" s="104"/>
      <c r="U138" s="104"/>
      <c r="V138" s="67"/>
      <c r="W138" s="77"/>
      <c r="X138" s="77"/>
      <c r="Y138" s="77"/>
      <c r="Z138" s="68"/>
      <c r="AA138" s="77"/>
      <c r="AB138" s="77"/>
      <c r="AC138" s="68"/>
      <c r="AD138" s="67"/>
      <c r="AE138" s="67"/>
      <c r="AF138" s="67"/>
      <c r="AG138" s="67"/>
      <c r="AH138" s="71"/>
      <c r="AI138" s="71"/>
      <c r="AJ138" s="71"/>
      <c r="AK138" s="104"/>
      <c r="AL138" s="77"/>
      <c r="AM138" s="77"/>
      <c r="AN138" s="77"/>
    </row>
    <row r="139" spans="1:40" x14ac:dyDescent="0.25">
      <c r="A139" s="52"/>
      <c r="B139" s="70"/>
      <c r="C139" s="52"/>
      <c r="D139" s="66"/>
      <c r="E139" s="66"/>
      <c r="F139" s="66"/>
      <c r="G139" s="66"/>
      <c r="H139" s="68"/>
      <c r="I139" s="52"/>
      <c r="J139" s="68"/>
      <c r="K139" s="68"/>
      <c r="L139" s="68"/>
      <c r="M139" s="67"/>
      <c r="N139" s="68"/>
      <c r="O139" s="68"/>
      <c r="P139" s="68"/>
      <c r="Q139" s="68"/>
      <c r="R139" s="68"/>
      <c r="S139" s="11"/>
      <c r="T139" s="104"/>
      <c r="U139" s="104"/>
      <c r="V139" s="67"/>
      <c r="W139" s="77"/>
      <c r="X139" s="77"/>
      <c r="Y139" s="77"/>
      <c r="Z139" s="68"/>
      <c r="AA139" s="77"/>
      <c r="AB139" s="77"/>
      <c r="AC139" s="68"/>
      <c r="AD139" s="67"/>
      <c r="AE139" s="67"/>
      <c r="AF139" s="67"/>
      <c r="AG139" s="67"/>
      <c r="AH139" s="71"/>
      <c r="AI139" s="71"/>
      <c r="AJ139" s="71"/>
      <c r="AK139" s="104"/>
      <c r="AL139" s="77"/>
      <c r="AM139" s="77"/>
      <c r="AN139" s="77"/>
    </row>
    <row r="140" spans="1:40" x14ac:dyDescent="0.25">
      <c r="A140" s="52"/>
      <c r="B140" s="70"/>
      <c r="C140" s="52"/>
      <c r="D140" s="66"/>
      <c r="E140" s="66"/>
      <c r="F140" s="66"/>
      <c r="G140" s="66"/>
      <c r="H140" s="68"/>
      <c r="I140" s="52"/>
      <c r="J140" s="68"/>
      <c r="K140" s="68"/>
      <c r="L140" s="68"/>
      <c r="M140" s="67"/>
      <c r="N140" s="68"/>
      <c r="O140" s="68"/>
      <c r="P140" s="68"/>
      <c r="Q140" s="68"/>
      <c r="R140" s="68"/>
      <c r="S140" s="11"/>
      <c r="T140" s="104"/>
      <c r="U140" s="104"/>
      <c r="V140" s="67"/>
      <c r="W140" s="77"/>
      <c r="X140" s="77"/>
      <c r="Y140" s="77"/>
      <c r="Z140" s="68"/>
      <c r="AA140" s="77"/>
      <c r="AB140" s="77"/>
      <c r="AC140" s="68"/>
      <c r="AD140" s="67"/>
      <c r="AE140" s="67"/>
      <c r="AF140" s="67"/>
      <c r="AG140" s="67"/>
      <c r="AH140" s="71"/>
      <c r="AI140" s="71"/>
      <c r="AJ140" s="71"/>
      <c r="AK140" s="104"/>
      <c r="AL140" s="77"/>
      <c r="AM140" s="77"/>
      <c r="AN140" s="77"/>
    </row>
  </sheetData>
  <sheetProtection algorithmName="SHA-512" hashValue="YO2f0/jWTsCiio0CoTiTjq9vQO0Ug3Cw+UMa0uhNbWjOX4FPhC2i6lZKqKacrN7GHROQ3XkO29FSfydJHe6tOg==" saltValue="jg+XBSniZZh1843WOPlUGw==" spinCount="100000" sheet="1" sort="0" autoFilter="0"/>
  <autoFilter ref="A11:AJ26" xr:uid="{00000000-0009-0000-0000-000002000000}"/>
  <dataConsolidate/>
  <mergeCells count="4">
    <mergeCell ref="B1:C1"/>
    <mergeCell ref="N1:O1"/>
    <mergeCell ref="B2:C2"/>
    <mergeCell ref="M2:O2"/>
  </mergeCells>
  <conditionalFormatting sqref="AA24:AA140 X12:Z23 B12:R140 AD12:AJ140 V12:V140 S12:S13 AB12:AC23 AL12:AN140">
    <cfRule type="expression" priority="55" stopIfTrue="1">
      <formula>B12&lt;&gt;""</formula>
    </cfRule>
    <cfRule type="expression" dxfId="109" priority="56">
      <formula>$B12&lt;&gt;""</formula>
    </cfRule>
  </conditionalFormatting>
  <conditionalFormatting sqref="W24:W140">
    <cfRule type="expression" priority="53" stopIfTrue="1">
      <formula>W24&lt;&gt;""</formula>
    </cfRule>
    <cfRule type="expression" dxfId="108" priority="54">
      <formula>$B24&lt;&gt;""</formula>
    </cfRule>
  </conditionalFormatting>
  <conditionalFormatting sqref="X24:X140">
    <cfRule type="expression" priority="51" stopIfTrue="1">
      <formula>X24&lt;&gt;""</formula>
    </cfRule>
    <cfRule type="expression" dxfId="107" priority="52">
      <formula>$B24&lt;&gt;""</formula>
    </cfRule>
  </conditionalFormatting>
  <conditionalFormatting sqref="Y24:Z140">
    <cfRule type="expression" priority="49" stopIfTrue="1">
      <formula>Y24&lt;&gt;""</formula>
    </cfRule>
    <cfRule type="expression" dxfId="106" priority="50">
      <formula>$B24&lt;&gt;""</formula>
    </cfRule>
  </conditionalFormatting>
  <conditionalFormatting sqref="Z24:Z140">
    <cfRule type="expression" priority="47" stopIfTrue="1">
      <formula>Z24&lt;&gt;""</formula>
    </cfRule>
    <cfRule type="expression" dxfId="105" priority="48">
      <formula>$B24&lt;&gt;""</formula>
    </cfRule>
  </conditionalFormatting>
  <conditionalFormatting sqref="AB24:AC140">
    <cfRule type="expression" priority="45" stopIfTrue="1">
      <formula>AB24&lt;&gt;""</formula>
    </cfRule>
    <cfRule type="expression" dxfId="104" priority="46">
      <formula>$B24&lt;&gt;""</formula>
    </cfRule>
  </conditionalFormatting>
  <conditionalFormatting sqref="AC24:AC140">
    <cfRule type="expression" priority="43" stopIfTrue="1">
      <formula>AC24&lt;&gt;""</formula>
    </cfRule>
    <cfRule type="expression" dxfId="103" priority="44">
      <formula>$B24&lt;&gt;""</formula>
    </cfRule>
  </conditionalFormatting>
  <conditionalFormatting sqref="C4">
    <cfRule type="expression" dxfId="102" priority="42">
      <formula>COUNTA(C4)=0</formula>
    </cfRule>
  </conditionalFormatting>
  <conditionalFormatting sqref="C5">
    <cfRule type="expression" dxfId="101" priority="41">
      <formula>COUNTA(C5)=0</formula>
    </cfRule>
  </conditionalFormatting>
  <conditionalFormatting sqref="C6:C7">
    <cfRule type="expression" dxfId="100" priority="40">
      <formula>COUNTA(C6)=0</formula>
    </cfRule>
  </conditionalFormatting>
  <conditionalFormatting sqref="C8">
    <cfRule type="expression" dxfId="99" priority="39">
      <formula>COUNTA(C8)=0</formula>
    </cfRule>
  </conditionalFormatting>
  <conditionalFormatting sqref="F4">
    <cfRule type="expression" dxfId="98" priority="38">
      <formula>COUNTA(F4)=0</formula>
    </cfRule>
  </conditionalFormatting>
  <conditionalFormatting sqref="N8">
    <cfRule type="expression" priority="36" stopIfTrue="1">
      <formula>N8&lt;&gt;""</formula>
    </cfRule>
    <cfRule type="expression" dxfId="97" priority="37">
      <formula>#REF!&lt;&gt;""</formula>
    </cfRule>
  </conditionalFormatting>
  <conditionalFormatting sqref="AA12:AA23 V12:V23 AN12:AN140">
    <cfRule type="expression" priority="34" stopIfTrue="1">
      <formula>V12&lt;&gt;""</formula>
    </cfRule>
    <cfRule type="expression" dxfId="96" priority="35">
      <formula>$B12&lt;&gt;""</formula>
    </cfRule>
  </conditionalFormatting>
  <conditionalFormatting sqref="W12:W23">
    <cfRule type="expression" priority="32" stopIfTrue="1">
      <formula>W12&lt;&gt;""</formula>
    </cfRule>
    <cfRule type="expression" dxfId="95" priority="33">
      <formula>$B12&lt;&gt;""</formula>
    </cfRule>
  </conditionalFormatting>
  <conditionalFormatting sqref="AL24:AN140">
    <cfRule type="expression" priority="30" stopIfTrue="1">
      <formula>AL24&lt;&gt;""</formula>
    </cfRule>
    <cfRule type="expression" dxfId="94" priority="31">
      <formula>$B24&lt;&gt;""</formula>
    </cfRule>
  </conditionalFormatting>
  <conditionalFormatting sqref="AM24:AN140">
    <cfRule type="expression" priority="28" stopIfTrue="1">
      <formula>AM24&lt;&gt;""</formula>
    </cfRule>
    <cfRule type="expression" dxfId="93" priority="29">
      <formula>$B24&lt;&gt;""</formula>
    </cfRule>
  </conditionalFormatting>
  <conditionalFormatting sqref="Z12:Z23">
    <cfRule type="expression" priority="26" stopIfTrue="1">
      <formula>Z12&lt;&gt;""</formula>
    </cfRule>
    <cfRule type="expression" dxfId="92" priority="27">
      <formula>$B12&lt;&gt;""</formula>
    </cfRule>
  </conditionalFormatting>
  <conditionalFormatting sqref="AN24:AN140">
    <cfRule type="expression" priority="24" stopIfTrue="1">
      <formula>AN24&lt;&gt;""</formula>
    </cfRule>
    <cfRule type="expression" dxfId="91" priority="25">
      <formula>$B24&lt;&gt;""</formula>
    </cfRule>
  </conditionalFormatting>
  <conditionalFormatting sqref="AC12:AC23">
    <cfRule type="expression" priority="22" stopIfTrue="1">
      <formula>AC12&lt;&gt;""</formula>
    </cfRule>
    <cfRule type="expression" dxfId="90" priority="23">
      <formula>$B12&lt;&gt;""</formula>
    </cfRule>
  </conditionalFormatting>
  <conditionalFormatting sqref="N4:N7">
    <cfRule type="expression" priority="57" stopIfTrue="1">
      <formula>N4&lt;&gt;""</formula>
    </cfRule>
    <cfRule type="expression" dxfId="89" priority="58">
      <formula>M4&lt;&gt;""</formula>
    </cfRule>
  </conditionalFormatting>
  <conditionalFormatting sqref="S14:S140 AC14:AC140">
    <cfRule type="expression" priority="20" stopIfTrue="1">
      <formula>S14&lt;&gt;""</formula>
    </cfRule>
    <cfRule type="expression" dxfId="88" priority="21">
      <formula>$B14&lt;&gt;""</formula>
    </cfRule>
  </conditionalFormatting>
  <conditionalFormatting sqref="M12:M140">
    <cfRule type="expression" dxfId="87" priority="19">
      <formula>AND(M12="N/A",L12&gt;0)</formula>
    </cfRule>
  </conditionalFormatting>
  <conditionalFormatting sqref="B12:B140">
    <cfRule type="duplicateValues" dxfId="86" priority="18"/>
  </conditionalFormatting>
  <conditionalFormatting sqref="C12:C140">
    <cfRule type="duplicateValues" dxfId="85" priority="17"/>
  </conditionalFormatting>
  <conditionalFormatting sqref="H12:H140">
    <cfRule type="expression" dxfId="84" priority="16">
      <formula>AND(H12=0,I12="Homeless")</formula>
    </cfRule>
  </conditionalFormatting>
  <conditionalFormatting sqref="J12:J140">
    <cfRule type="expression" dxfId="83" priority="15">
      <formula>AND(J12=0,I12="Jail/Prison")</formula>
    </cfRule>
  </conditionalFormatting>
  <conditionalFormatting sqref="P12:P140">
    <cfRule type="expression" dxfId="82" priority="14">
      <formula>AND(P12=0,I12="SUD-Inpatient Treatment")</formula>
    </cfRule>
  </conditionalFormatting>
  <conditionalFormatting sqref="Q12:Q140">
    <cfRule type="expression" dxfId="81" priority="13">
      <formula>AND(Q12=0,I12="SUD-Residential")</formula>
    </cfRule>
  </conditionalFormatting>
  <conditionalFormatting sqref="T12:U23">
    <cfRule type="expression" priority="11" stopIfTrue="1">
      <formula>T12&lt;&gt;""</formula>
    </cfRule>
    <cfRule type="expression" dxfId="80" priority="12">
      <formula>$B12&lt;&gt;""</formula>
    </cfRule>
  </conditionalFormatting>
  <conditionalFormatting sqref="T24:T140">
    <cfRule type="expression" priority="9" stopIfTrue="1">
      <formula>T24&lt;&gt;""</formula>
    </cfRule>
    <cfRule type="expression" dxfId="79" priority="10">
      <formula>$B24&lt;&gt;""</formula>
    </cfRule>
  </conditionalFormatting>
  <conditionalFormatting sqref="U24:U140">
    <cfRule type="expression" priority="7" stopIfTrue="1">
      <formula>U24&lt;&gt;""</formula>
    </cfRule>
    <cfRule type="expression" dxfId="78" priority="8">
      <formula>$B24&lt;&gt;""</formula>
    </cfRule>
  </conditionalFormatting>
  <conditionalFormatting sqref="AK12:AK21 AK25:AK140">
    <cfRule type="expression" priority="3" stopIfTrue="1">
      <formula>AK12&lt;&gt;""</formula>
    </cfRule>
    <cfRule type="expression" dxfId="77" priority="4">
      <formula>$B12&lt;&gt;""</formula>
    </cfRule>
  </conditionalFormatting>
  <conditionalFormatting sqref="AK25:AK140">
    <cfRule type="expression" priority="1" stopIfTrue="1">
      <formula>AK25&lt;&gt;""</formula>
    </cfRule>
    <cfRule type="expression" dxfId="76" priority="2">
      <formula>$B25&lt;&gt;""</formula>
    </cfRule>
  </conditionalFormatting>
  <conditionalFormatting sqref="AK23:AK24">
    <cfRule type="expression" priority="5" stopIfTrue="1">
      <formula>AK23&lt;&gt;""</formula>
    </cfRule>
    <cfRule type="expression" dxfId="75" priority="6">
      <formula>$B22&lt;&gt;""</formula>
    </cfRule>
  </conditionalFormatting>
  <dataValidations count="9">
    <dataValidation type="whole" allowBlank="1" showInputMessage="1" showErrorMessage="1" sqref="Z12:Z140 AC12:AC140" xr:uid="{01B02C6E-09AB-4F27-B329-609FC36181E3}">
      <formula1>0</formula1>
      <formula2>31</formula2>
    </dataValidation>
    <dataValidation type="list" allowBlank="1" showInputMessage="1" showErrorMessage="1" error="Please use Drop-down selection" sqref="V12:V140" xr:uid="{E6E04C12-9FA5-46CA-8A8C-4BE302FF7002}">
      <formula1>"Employed,Seeking Employment,Enrolled in School,N/A"</formula1>
    </dataValidation>
    <dataValidation type="list" allowBlank="1" showInputMessage="1" showErrorMessage="1" error="Please enter number between 1 and 31" sqref="V12:V140" xr:uid="{CFD80354-1806-409A-BD0C-3C8BA94A23C4}">
      <formula1>"Employed,Seeking Employment,Enrolled in School,Unemployed (Not Seeking)"</formula1>
    </dataValidation>
    <dataValidation type="list" allowBlank="1" showInputMessage="1" showErrorMessage="1" error="Please use Drop-down selection" sqref="AC12:AG140 S12:S140" xr:uid="{1097FC3E-E77E-40DE-90B2-68BBAB318C19}">
      <formula1>"Yes,No"</formula1>
    </dataValidation>
    <dataValidation type="list" allowBlank="1" showInputMessage="1" showErrorMessage="1" error="Please select from drop down_x000a_" sqref="I12:I126" xr:uid="{1016B933-F392-4410-86FF-E67170ED7CAD}">
      <formula1>"Transitional Housing,Psychiatric Hospital,SUD-Residential,SUD-Inpatient Treatment,Medical Hospital,Nursing Facility,With Relatives/Friends,Permanent Supportive Housing (PSH),Independent Living,Group Home,Unsupported Boarding,Jail/Prison,Homeless"</formula1>
    </dataValidation>
    <dataValidation type="list" allowBlank="1" showInputMessage="1" showErrorMessage="1" sqref="AO12:AO140" xr:uid="{C0947742-E0AF-4D50-8729-48064004C9D9}">
      <formula1>"Yes,No"</formula1>
    </dataValidation>
    <dataValidation type="list" allowBlank="1" showInputMessage="1" showErrorMessage="1" error="Please use Drop-down selection" sqref="M12:M140" xr:uid="{8D6CA10C-DFB5-4F2A-88E1-3B4D0F080842}">
      <formula1>"Yes,No,N/A"</formula1>
    </dataValidation>
    <dataValidation type="list" allowBlank="1" showInputMessage="1" showErrorMessage="1" error="Please select from drop down_x000a_" sqref="I127:I140" xr:uid="{7EB4B582-7FFC-4935-93D8-B42E21DEEE3E}">
      <formula1>"Psychiatric Hospital,SUD-Residential,SUD-Inpatient Treatment,Medical Hospital,Nursing Facility,With Relatives/Friends,Permanent Supportive Housing (PSH),Independent Living (own home),Group Home,Jail/Prison,Homeless"</formula1>
    </dataValidation>
    <dataValidation type="whole" allowBlank="1" showInputMessage="1" showErrorMessage="1" error="Please enter number between 1 and 31" sqref="H12:H140 J12:L140 N12:R140" xr:uid="{1970663C-28DE-4C9D-9A9D-8EB4B0A12826}">
      <formula1>0</formula1>
      <formula2>31</formula2>
    </dataValidation>
  </dataValidations>
  <pageMargins left="0.25" right="0.25" top="0.75" bottom="0.75" header="0.3" footer="0.3"/>
  <pageSetup paperSize="5"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19E77-E741-4853-B00C-01C87DD2339E}">
  <sheetPr>
    <pageSetUpPr autoPageBreaks="0"/>
  </sheetPr>
  <dimension ref="A1:AU140"/>
  <sheetViews>
    <sheetView topLeftCell="A7" zoomScale="90" zoomScaleNormal="90" workbookViewId="0">
      <selection activeCell="AR19" sqref="AR19:AR23"/>
    </sheetView>
  </sheetViews>
  <sheetFormatPr defaultColWidth="9.140625" defaultRowHeight="15" x14ac:dyDescent="0.25"/>
  <cols>
    <col min="1" max="1" width="8.140625" style="51" customWidth="1"/>
    <col min="2" max="2" width="22.28515625" style="51" customWidth="1"/>
    <col min="3" max="3" width="36.28515625" style="51" customWidth="1"/>
    <col min="4" max="4" width="13.28515625" style="51" customWidth="1"/>
    <col min="5" max="5" width="13.5703125" style="51" customWidth="1"/>
    <col min="6" max="6" width="22.5703125" style="51" customWidth="1"/>
    <col min="7" max="7" width="14.5703125" style="51" customWidth="1"/>
    <col min="8" max="8" width="11.140625" style="51" customWidth="1"/>
    <col min="9" max="9" width="21.42578125" style="58" customWidth="1"/>
    <col min="10" max="10" width="14.140625" style="51" customWidth="1"/>
    <col min="11" max="11" width="16.5703125" style="51" customWidth="1"/>
    <col min="12" max="12" width="14.28515625" style="51" customWidth="1"/>
    <col min="13" max="13" width="20.42578125" style="58" customWidth="1"/>
    <col min="14" max="14" width="13.5703125" style="51" customWidth="1"/>
    <col min="15" max="15" width="13.140625" style="51" customWidth="1"/>
    <col min="16" max="16" width="11.5703125" style="51" customWidth="1"/>
    <col min="17" max="17" width="12.140625" style="51" customWidth="1"/>
    <col min="18" max="18" width="13" style="51" customWidth="1"/>
    <col min="19" max="19" width="18.5703125" customWidth="1"/>
    <col min="20" max="20" width="17.28515625" customWidth="1"/>
    <col min="21" max="21" width="21.28515625" customWidth="1"/>
    <col min="22" max="22" width="25.5703125" style="51" customWidth="1"/>
    <col min="23" max="29" width="17" style="51" customWidth="1"/>
    <col min="30" max="30" width="18.28515625" style="51" customWidth="1"/>
    <col min="31" max="31" width="18" style="58" customWidth="1"/>
    <col min="32" max="32" width="15.85546875" style="58" customWidth="1"/>
    <col min="33" max="33" width="16.140625" style="58" customWidth="1"/>
    <col min="34" max="34" width="16.28515625" style="58" customWidth="1"/>
    <col min="35" max="35" width="17.5703125" style="58" customWidth="1"/>
    <col min="36" max="36" width="18.5703125" style="58" customWidth="1"/>
    <col min="37" max="37" width="17.28515625" customWidth="1"/>
    <col min="38" max="40" width="17" style="51" customWidth="1"/>
    <col min="41" max="41" width="4" style="58" customWidth="1"/>
    <col min="42" max="42" width="3.42578125" style="51" customWidth="1"/>
    <col min="43" max="43" width="59.42578125" style="51" customWidth="1"/>
    <col min="44" max="44" width="9.140625" style="51"/>
    <col min="45" max="45" width="3.140625" style="51" customWidth="1"/>
    <col min="46" max="46" width="53.5703125" style="51" bestFit="1" customWidth="1"/>
    <col min="47" max="47" width="9.140625" style="51"/>
    <col min="48" max="48" width="3.7109375" style="51" customWidth="1"/>
    <col min="49" max="16384" width="9.140625" style="51"/>
  </cols>
  <sheetData>
    <row r="1" spans="1:47" ht="41.25" customHeight="1" x14ac:dyDescent="0.25">
      <c r="B1" s="113" t="s">
        <v>233</v>
      </c>
      <c r="C1" s="114"/>
      <c r="E1" s="57"/>
      <c r="F1" s="57"/>
      <c r="G1" s="57"/>
      <c r="H1" s="57"/>
      <c r="J1" s="57"/>
      <c r="M1" s="94"/>
      <c r="N1" s="118"/>
      <c r="O1" s="118"/>
      <c r="P1" s="58"/>
      <c r="AQ1" s="48" t="s">
        <v>61</v>
      </c>
      <c r="AR1" s="48"/>
      <c r="AS1" s="48"/>
      <c r="AT1" s="48"/>
      <c r="AU1" s="48"/>
    </row>
    <row r="2" spans="1:47" ht="40.5" customHeight="1" x14ac:dyDescent="0.35">
      <c r="A2" s="83" t="s">
        <v>146</v>
      </c>
      <c r="B2" s="115" t="s">
        <v>234</v>
      </c>
      <c r="C2" s="116"/>
      <c r="E2" s="57"/>
      <c r="F2" s="57"/>
      <c r="G2" s="57"/>
      <c r="H2" s="57"/>
      <c r="J2" s="57"/>
      <c r="M2" s="117" t="s">
        <v>190</v>
      </c>
      <c r="N2" s="117"/>
      <c r="O2" s="117"/>
      <c r="P2" s="95"/>
      <c r="AQ2" s="49" t="s">
        <v>139</v>
      </c>
      <c r="AR2" s="50" t="s">
        <v>78</v>
      </c>
      <c r="AT2" s="49" t="s">
        <v>42</v>
      </c>
      <c r="AU2" s="50" t="s">
        <v>26</v>
      </c>
    </row>
    <row r="3" spans="1:47" ht="41.25" customHeight="1" x14ac:dyDescent="0.45">
      <c r="B3" s="59"/>
      <c r="C3" s="60"/>
      <c r="J3" s="61"/>
      <c r="M3" s="91" t="s">
        <v>244</v>
      </c>
      <c r="N3" s="90" t="s">
        <v>189</v>
      </c>
      <c r="O3" s="91" t="s">
        <v>188</v>
      </c>
      <c r="P3" s="58"/>
      <c r="AQ3" s="52" t="s">
        <v>21</v>
      </c>
      <c r="AR3" s="53">
        <f>COUNTIF(H12:H140,"&gt;0")</f>
        <v>0</v>
      </c>
      <c r="AT3" s="52" t="s">
        <v>137</v>
      </c>
      <c r="AU3" s="52">
        <f>COUNTIF(I12:I140,"Group Home")</f>
        <v>0</v>
      </c>
    </row>
    <row r="4" spans="1:47" x14ac:dyDescent="0.25">
      <c r="B4" s="45" t="s">
        <v>14</v>
      </c>
      <c r="C4" s="78" t="str">
        <f>IF('ACT-IPS Reporting Totals'!C4="", "",'ACT-IPS Reporting Totals'!C4)</f>
        <v/>
      </c>
      <c r="E4" s="47" t="s">
        <v>15</v>
      </c>
      <c r="F4" s="78" t="str">
        <f>IF('ACT-IPS Reporting Totals'!F4="", "",'ACT-IPS Reporting Totals'!F4)</f>
        <v/>
      </c>
      <c r="J4" s="63"/>
      <c r="M4" s="92" t="str">
        <f>IF('ACT-IPS Reporting Totals'!M4="", "",'ACT-IPS Reporting Totals'!M4)</f>
        <v/>
      </c>
      <c r="N4" s="67" t="str">
        <f>IF('ACT-IPS Reporting Totals'!N4="", "",'ACT-IPS Reporting Totals'!N4)</f>
        <v/>
      </c>
      <c r="O4" s="67" t="str">
        <f>IF(N4="","",N4/4)</f>
        <v/>
      </c>
      <c r="P4" s="58"/>
      <c r="AQ4" s="52" t="s">
        <v>22</v>
      </c>
      <c r="AR4" s="53">
        <f>COUNTIF(J12:J140,"&gt;0")</f>
        <v>0</v>
      </c>
      <c r="AT4" s="52" t="s">
        <v>53</v>
      </c>
      <c r="AU4" s="52">
        <f>COUNTIF(I12:I140,"Psychiatric Hospital")</f>
        <v>0</v>
      </c>
    </row>
    <row r="5" spans="1:47" x14ac:dyDescent="0.25">
      <c r="B5" s="45" t="s">
        <v>13</v>
      </c>
      <c r="C5" s="78" t="str">
        <f>IF('ACT-IPS Reporting Totals'!C5="", "",'ACT-IPS Reporting Totals'!C5)</f>
        <v/>
      </c>
      <c r="E5" s="62" t="s">
        <v>135</v>
      </c>
      <c r="M5" s="92" t="str">
        <f>IF('ACT-IPS Reporting Totals'!M5="", "",'ACT-IPS Reporting Totals'!M5)</f>
        <v/>
      </c>
      <c r="N5" s="67" t="str">
        <f>IF('ACT-IPS Reporting Totals'!N5="", "",'ACT-IPS Reporting Totals'!N5)</f>
        <v/>
      </c>
      <c r="O5" s="67" t="str">
        <f t="shared" ref="O5:O8" si="0">IF(N5="","",N5/4)</f>
        <v/>
      </c>
      <c r="AQ5" s="54" t="s">
        <v>4</v>
      </c>
      <c r="AR5" s="53">
        <f>COUNTIF(L12:L140,"&gt;0")</f>
        <v>0</v>
      </c>
      <c r="AT5" s="52" t="s">
        <v>43</v>
      </c>
      <c r="AU5" s="52">
        <f>COUNTIF(I12:I140,"SUD-Residential")</f>
        <v>0</v>
      </c>
    </row>
    <row r="6" spans="1:47" x14ac:dyDescent="0.25">
      <c r="B6" s="45" t="s">
        <v>0</v>
      </c>
      <c r="C6" s="82" t="str">
        <f>IF('ACT-IPS Reporting Totals'!C6="", "",'ACT-IPS Reporting Totals'!C6)</f>
        <v/>
      </c>
      <c r="D6" s="80"/>
      <c r="J6" s="64"/>
      <c r="M6" s="92" t="str">
        <f>IF('ACT-IPS Reporting Totals'!M6="", "",'ACT-IPS Reporting Totals'!M6)</f>
        <v/>
      </c>
      <c r="N6" s="67" t="str">
        <f>IF('ACT-IPS Reporting Totals'!N6="", "",'ACT-IPS Reporting Totals'!N6)</f>
        <v/>
      </c>
      <c r="O6" s="67" t="str">
        <f t="shared" si="0"/>
        <v/>
      </c>
      <c r="AQ6" s="54" t="s">
        <v>9</v>
      </c>
      <c r="AR6" s="53">
        <f>COUNTIF(N12:N140,"&gt;0")</f>
        <v>0</v>
      </c>
      <c r="AT6" s="52" t="s">
        <v>44</v>
      </c>
      <c r="AU6" s="52">
        <f>COUNTIF(I12:I140,"SUD-Inpatient Treatment")</f>
        <v>0</v>
      </c>
    </row>
    <row r="7" spans="1:47" x14ac:dyDescent="0.25">
      <c r="B7" s="88" t="s">
        <v>245</v>
      </c>
      <c r="C7" s="82" t="str">
        <f>IF('ACT-IPS Reporting Totals'!C7="", "",'ACT-IPS Reporting Totals'!C7)</f>
        <v/>
      </c>
      <c r="D7" s="80"/>
      <c r="J7" s="63"/>
      <c r="M7" s="92" t="str">
        <f>IF('ACT-IPS Reporting Totals'!M7="", "",'ACT-IPS Reporting Totals'!M7)</f>
        <v/>
      </c>
      <c r="N7" s="67" t="str">
        <f>IF('ACT-IPS Reporting Totals'!N7="", "",'ACT-IPS Reporting Totals'!N7)</f>
        <v/>
      </c>
      <c r="O7" s="67" t="str">
        <f t="shared" si="0"/>
        <v/>
      </c>
      <c r="AF7" s="65"/>
      <c r="AQ7" s="55" t="s">
        <v>5</v>
      </c>
      <c r="AR7" s="53">
        <f>COUNTIF(P12:P140, "&gt;0")</f>
        <v>0</v>
      </c>
      <c r="AT7" s="52" t="s">
        <v>45</v>
      </c>
      <c r="AU7" s="52">
        <f>COUNTIF(I12:I140,"Medical Hospital")</f>
        <v>0</v>
      </c>
    </row>
    <row r="8" spans="1:47" x14ac:dyDescent="0.25">
      <c r="B8" s="46" t="s">
        <v>1</v>
      </c>
      <c r="C8" s="79" t="str">
        <f>IF('ACT-IPS Reporting Totals'!C8="", "",'ACT-IPS Reporting Totals'!C8)</f>
        <v/>
      </c>
      <c r="E8" s="47" t="s">
        <v>17</v>
      </c>
      <c r="J8" s="63"/>
      <c r="M8" s="67" t="str">
        <f>IF('ACT-IPS Reporting Totals'!M8="", "",'ACT-IPS Reporting Totals'!M8)</f>
        <v/>
      </c>
      <c r="N8" s="52" t="str">
        <f>IF('ACT-IPS Reporting Totals'!N8="", "",'ACT-IPS Reporting Totals'!N8)</f>
        <v/>
      </c>
      <c r="O8" s="52" t="str">
        <f t="shared" si="0"/>
        <v/>
      </c>
      <c r="AQ8" s="52" t="s">
        <v>6</v>
      </c>
      <c r="AR8" s="53">
        <f>COUNTIF(Q12:Q140,"&gt;0")</f>
        <v>0</v>
      </c>
      <c r="AT8" s="52" t="s">
        <v>136</v>
      </c>
      <c r="AU8" s="52">
        <f>COUNTIF(I12:I140,"Nursing Facility")</f>
        <v>0</v>
      </c>
    </row>
    <row r="9" spans="1:47" x14ac:dyDescent="0.25">
      <c r="B9" s="89" t="s">
        <v>2</v>
      </c>
      <c r="C9" s="93" t="str">
        <f>IF('ACT-IPS Reporting Totals'!C9="", "",'ACT-IPS Reporting Totals'!C9)</f>
        <v/>
      </c>
      <c r="D9" s="58"/>
      <c r="E9" s="62" t="s">
        <v>167</v>
      </c>
      <c r="AQ9" s="52" t="s">
        <v>7</v>
      </c>
      <c r="AR9" s="53">
        <f>COUNTIF(R12:R140,"&gt;0")</f>
        <v>0</v>
      </c>
      <c r="AT9" s="52" t="s">
        <v>47</v>
      </c>
      <c r="AU9" s="52">
        <f>COUNTIF(I12:I140,"With relatives/friends")</f>
        <v>0</v>
      </c>
    </row>
    <row r="10" spans="1:47" x14ac:dyDescent="0.25">
      <c r="B10" s="58"/>
      <c r="D10" s="58"/>
      <c r="AQ10" s="52" t="s">
        <v>8</v>
      </c>
      <c r="AR10" s="53">
        <f>COUNTIF(K12:K140,"&gt;0")</f>
        <v>0</v>
      </c>
      <c r="AT10" s="52" t="s">
        <v>48</v>
      </c>
      <c r="AU10" s="52">
        <f>COUNTIF(I12:I140,"Permanent Supportive Housing (PSH)")</f>
        <v>0</v>
      </c>
    </row>
    <row r="11" spans="1:47" ht="154.5" customHeight="1" x14ac:dyDescent="0.25">
      <c r="A11" s="42" t="s">
        <v>71</v>
      </c>
      <c r="B11" s="43" t="s">
        <v>54</v>
      </c>
      <c r="C11" s="72" t="s">
        <v>55</v>
      </c>
      <c r="D11" s="73" t="s">
        <v>19</v>
      </c>
      <c r="E11" s="74" t="s">
        <v>81</v>
      </c>
      <c r="F11" s="74" t="s">
        <v>72</v>
      </c>
      <c r="G11" s="42" t="s">
        <v>73</v>
      </c>
      <c r="H11" s="76" t="s">
        <v>82</v>
      </c>
      <c r="I11" s="75" t="s">
        <v>42</v>
      </c>
      <c r="J11" s="76" t="s">
        <v>83</v>
      </c>
      <c r="K11" s="76" t="s">
        <v>90</v>
      </c>
      <c r="L11" s="76" t="s">
        <v>84</v>
      </c>
      <c r="M11" s="75" t="s">
        <v>75</v>
      </c>
      <c r="N11" s="76" t="s">
        <v>85</v>
      </c>
      <c r="O11" s="76" t="s">
        <v>91</v>
      </c>
      <c r="P11" s="76" t="s">
        <v>86</v>
      </c>
      <c r="Q11" s="76" t="s">
        <v>87</v>
      </c>
      <c r="R11" s="76" t="s">
        <v>88</v>
      </c>
      <c r="S11" s="96" t="s">
        <v>246</v>
      </c>
      <c r="T11" s="103" t="s">
        <v>262</v>
      </c>
      <c r="U11" s="103" t="s">
        <v>264</v>
      </c>
      <c r="V11" s="44" t="s">
        <v>177</v>
      </c>
      <c r="W11" s="44" t="s">
        <v>175</v>
      </c>
      <c r="X11" s="44" t="s">
        <v>191</v>
      </c>
      <c r="Y11" s="44" t="s">
        <v>192</v>
      </c>
      <c r="Z11" s="44" t="s">
        <v>176</v>
      </c>
      <c r="AA11" s="44" t="s">
        <v>182</v>
      </c>
      <c r="AB11" s="44" t="s">
        <v>193</v>
      </c>
      <c r="AC11" s="44" t="s">
        <v>183</v>
      </c>
      <c r="AD11" s="75" t="s">
        <v>89</v>
      </c>
      <c r="AE11" s="75" t="s">
        <v>74</v>
      </c>
      <c r="AF11" s="75" t="s">
        <v>76</v>
      </c>
      <c r="AG11" s="75" t="s">
        <v>77</v>
      </c>
      <c r="AH11" s="75" t="s">
        <v>169</v>
      </c>
      <c r="AI11" s="75" t="s">
        <v>171</v>
      </c>
      <c r="AJ11" s="75" t="s">
        <v>170</v>
      </c>
      <c r="AK11" s="103" t="s">
        <v>263</v>
      </c>
      <c r="AL11" s="44" t="s">
        <v>196</v>
      </c>
      <c r="AM11" s="44" t="s">
        <v>195</v>
      </c>
      <c r="AN11" s="44" t="s">
        <v>194</v>
      </c>
      <c r="AQ11" s="52" t="s">
        <v>79</v>
      </c>
      <c r="AR11" s="53">
        <f>COUNTIF(O12:O140,"&gt;0")</f>
        <v>0</v>
      </c>
      <c r="AT11" s="52" t="s">
        <v>143</v>
      </c>
      <c r="AU11" s="52">
        <f>COUNTIF(I12:I140,"Independent Living")</f>
        <v>0</v>
      </c>
    </row>
    <row r="12" spans="1:47" x14ac:dyDescent="0.25">
      <c r="A12" s="52" t="str" cm="1">
        <f t="array" ref="A12">IFERROR(_xlfn.LET(_xlpm.f,_xlfn._xlws.FILTER('ACT-IPS Reporting Totals'!A12:AN140,'ACT-IPS Reporting Totals'!A12:A140=A2),IF(_xlpm.f="","",_xlpm.f)),"")</f>
        <v/>
      </c>
      <c r="B12" s="70"/>
      <c r="C12" s="52"/>
      <c r="D12" s="66"/>
      <c r="E12" s="66"/>
      <c r="F12" s="66"/>
      <c r="G12" s="66"/>
      <c r="H12" s="68"/>
      <c r="I12" s="52"/>
      <c r="J12" s="68"/>
      <c r="K12" s="68"/>
      <c r="L12" s="68"/>
      <c r="M12" s="67"/>
      <c r="N12" s="68"/>
      <c r="O12" s="68"/>
      <c r="P12" s="68"/>
      <c r="Q12" s="68"/>
      <c r="R12" s="68"/>
      <c r="S12" s="97"/>
      <c r="T12" s="104"/>
      <c r="U12" s="104"/>
      <c r="V12" s="67"/>
      <c r="W12" s="77"/>
      <c r="X12" s="77"/>
      <c r="Y12" s="77"/>
      <c r="Z12" s="68"/>
      <c r="AA12" s="77"/>
      <c r="AB12" s="77"/>
      <c r="AC12" s="68"/>
      <c r="AD12" s="67"/>
      <c r="AE12" s="67"/>
      <c r="AF12" s="67"/>
      <c r="AG12" s="67"/>
      <c r="AH12" s="71"/>
      <c r="AI12" s="71"/>
      <c r="AJ12" s="71"/>
      <c r="AK12" s="104"/>
      <c r="AL12" s="77"/>
      <c r="AM12" s="77"/>
      <c r="AN12" s="77"/>
      <c r="AQ12" s="52" t="s">
        <v>186</v>
      </c>
      <c r="AR12" s="53">
        <f>COUNTIF(S12:S140,"Yes")</f>
        <v>0</v>
      </c>
      <c r="AT12" s="52" t="s">
        <v>50</v>
      </c>
      <c r="AU12" s="52">
        <f>COUNTIF(I12:I140,"Jail/Prison")</f>
        <v>0</v>
      </c>
    </row>
    <row r="13" spans="1:47" x14ac:dyDescent="0.25">
      <c r="A13" s="52"/>
      <c r="B13" s="70"/>
      <c r="C13" s="52"/>
      <c r="D13" s="66"/>
      <c r="E13" s="66"/>
      <c r="F13" s="66"/>
      <c r="G13" s="66"/>
      <c r="H13" s="68"/>
      <c r="I13" s="52"/>
      <c r="J13" s="68"/>
      <c r="K13" s="68"/>
      <c r="L13" s="68"/>
      <c r="M13" s="67"/>
      <c r="N13" s="68"/>
      <c r="O13" s="68"/>
      <c r="P13" s="68"/>
      <c r="Q13" s="68"/>
      <c r="R13" s="68"/>
      <c r="S13" s="97"/>
      <c r="T13" s="104"/>
      <c r="U13" s="104"/>
      <c r="V13" s="67"/>
      <c r="W13" s="77"/>
      <c r="X13" s="77"/>
      <c r="Y13" s="77"/>
      <c r="Z13" s="68"/>
      <c r="AA13" s="77"/>
      <c r="AB13" s="77"/>
      <c r="AC13" s="68"/>
      <c r="AD13" s="67"/>
      <c r="AE13" s="67"/>
      <c r="AF13" s="67"/>
      <c r="AG13" s="67"/>
      <c r="AH13" s="71"/>
      <c r="AI13" s="71"/>
      <c r="AJ13" s="71"/>
      <c r="AK13" s="104"/>
      <c r="AL13" s="77"/>
      <c r="AM13" s="77"/>
      <c r="AN13" s="77"/>
      <c r="AQ13" s="54" t="s">
        <v>138</v>
      </c>
      <c r="AR13" s="53">
        <f>COUNTIF(AD12:AD140, "Yes")</f>
        <v>0</v>
      </c>
      <c r="AT13" s="52" t="s">
        <v>51</v>
      </c>
      <c r="AU13" s="52">
        <f>COUNTIF(I12:I140,"Homeless")</f>
        <v>0</v>
      </c>
    </row>
    <row r="14" spans="1:47" x14ac:dyDescent="0.25">
      <c r="A14" s="52"/>
      <c r="B14" s="70"/>
      <c r="C14" s="52"/>
      <c r="D14" s="66"/>
      <c r="E14" s="66"/>
      <c r="F14" s="66"/>
      <c r="G14" s="66"/>
      <c r="H14" s="68"/>
      <c r="I14" s="52"/>
      <c r="J14" s="68"/>
      <c r="K14" s="68"/>
      <c r="L14" s="68"/>
      <c r="M14" s="67"/>
      <c r="N14" s="68"/>
      <c r="O14" s="68"/>
      <c r="P14" s="68"/>
      <c r="Q14" s="68"/>
      <c r="R14" s="68"/>
      <c r="S14" s="11"/>
      <c r="T14" s="104"/>
      <c r="U14" s="104"/>
      <c r="V14" s="67"/>
      <c r="W14" s="77"/>
      <c r="X14" s="77"/>
      <c r="Y14" s="77"/>
      <c r="Z14" s="68"/>
      <c r="AA14" s="77"/>
      <c r="AB14" s="77"/>
      <c r="AC14" s="68"/>
      <c r="AD14" s="67"/>
      <c r="AE14" s="67"/>
      <c r="AF14" s="67"/>
      <c r="AG14" s="67"/>
      <c r="AH14" s="71"/>
      <c r="AI14" s="71"/>
      <c r="AJ14" s="71"/>
      <c r="AK14" s="104"/>
      <c r="AL14" s="77"/>
      <c r="AM14" s="77"/>
      <c r="AN14" s="77"/>
      <c r="AQ14" s="52" t="s">
        <v>80</v>
      </c>
      <c r="AR14" s="53">
        <f>COUNTIF(AC12:AC140,"&gt;0")</f>
        <v>0</v>
      </c>
      <c r="AT14" s="52" t="s">
        <v>141</v>
      </c>
      <c r="AU14" s="52">
        <f>COUNTIF(I12:I140,"Transitional Housing")</f>
        <v>0</v>
      </c>
    </row>
    <row r="15" spans="1:47" x14ac:dyDescent="0.25">
      <c r="A15" s="52"/>
      <c r="B15" s="70"/>
      <c r="C15" s="52"/>
      <c r="D15" s="66"/>
      <c r="E15" s="66"/>
      <c r="F15" s="66"/>
      <c r="G15" s="66"/>
      <c r="H15" s="68"/>
      <c r="I15" s="52"/>
      <c r="J15" s="68"/>
      <c r="K15" s="68"/>
      <c r="L15" s="68"/>
      <c r="M15" s="67"/>
      <c r="N15" s="68"/>
      <c r="O15" s="68"/>
      <c r="P15" s="68"/>
      <c r="Q15" s="68"/>
      <c r="R15" s="68"/>
      <c r="S15" s="11"/>
      <c r="T15" s="104"/>
      <c r="U15" s="104"/>
      <c r="V15" s="67"/>
      <c r="W15" s="77"/>
      <c r="X15" s="77"/>
      <c r="Y15" s="77"/>
      <c r="Z15" s="68"/>
      <c r="AA15" s="77"/>
      <c r="AB15" s="77"/>
      <c r="AC15" s="68"/>
      <c r="AD15" s="67"/>
      <c r="AE15" s="67"/>
      <c r="AF15" s="67"/>
      <c r="AG15" s="67"/>
      <c r="AH15" s="71"/>
      <c r="AI15" s="71"/>
      <c r="AJ15" s="71"/>
      <c r="AK15" s="104"/>
      <c r="AL15" s="77"/>
      <c r="AM15" s="77"/>
      <c r="AN15" s="77"/>
      <c r="AQ15" s="52" t="s">
        <v>140</v>
      </c>
      <c r="AR15" s="53">
        <f>COUNTIF(AH12:AH140,"&lt;6")</f>
        <v>0</v>
      </c>
      <c r="AT15" s="52" t="s">
        <v>142</v>
      </c>
      <c r="AU15" s="52">
        <f>COUNTIF(I12:I140,"Unsupported Boarding")</f>
        <v>0</v>
      </c>
    </row>
    <row r="16" spans="1:47" x14ac:dyDescent="0.25">
      <c r="A16" s="52"/>
      <c r="B16" s="70"/>
      <c r="C16" s="52"/>
      <c r="D16" s="66"/>
      <c r="E16" s="66"/>
      <c r="F16" s="66"/>
      <c r="G16" s="66"/>
      <c r="H16" s="68"/>
      <c r="I16" s="52"/>
      <c r="J16" s="68"/>
      <c r="K16" s="68"/>
      <c r="L16" s="68"/>
      <c r="M16" s="67"/>
      <c r="N16" s="68"/>
      <c r="O16" s="68"/>
      <c r="P16" s="68"/>
      <c r="Q16" s="68"/>
      <c r="R16" s="68"/>
      <c r="S16" s="11"/>
      <c r="T16" s="104"/>
      <c r="U16" s="104"/>
      <c r="V16" s="67"/>
      <c r="W16" s="77"/>
      <c r="X16" s="77"/>
      <c r="Y16" s="77"/>
      <c r="Z16" s="68"/>
      <c r="AA16" s="77"/>
      <c r="AB16" s="77"/>
      <c r="AC16" s="68"/>
      <c r="AD16" s="67"/>
      <c r="AE16" s="67"/>
      <c r="AF16" s="67"/>
      <c r="AG16" s="67"/>
      <c r="AH16" s="71"/>
      <c r="AI16" s="71"/>
      <c r="AJ16" s="71"/>
      <c r="AK16" s="104"/>
      <c r="AL16" s="77"/>
      <c r="AM16" s="77"/>
      <c r="AN16" s="77"/>
      <c r="AQ16" s="56" t="s">
        <v>26</v>
      </c>
      <c r="AR16" s="52">
        <f>SUM(AR2:AR15)</f>
        <v>0</v>
      </c>
      <c r="AT16" s="56" t="s">
        <v>26</v>
      </c>
      <c r="AU16" s="52">
        <f>SUM(AU3:AU15)</f>
        <v>0</v>
      </c>
    </row>
    <row r="17" spans="1:47" x14ac:dyDescent="0.25">
      <c r="A17" s="52"/>
      <c r="B17" s="70"/>
      <c r="C17" s="52"/>
      <c r="D17" s="66"/>
      <c r="E17" s="66"/>
      <c r="F17" s="66"/>
      <c r="G17" s="66"/>
      <c r="H17" s="68"/>
      <c r="I17" s="52"/>
      <c r="J17" s="68"/>
      <c r="K17" s="68"/>
      <c r="L17" s="68"/>
      <c r="M17" s="67"/>
      <c r="N17" s="68"/>
      <c r="O17" s="68"/>
      <c r="P17" s="68"/>
      <c r="Q17" s="68"/>
      <c r="R17" s="68"/>
      <c r="S17" s="11"/>
      <c r="T17" s="104"/>
      <c r="U17" s="104"/>
      <c r="V17" s="67"/>
      <c r="W17" s="77"/>
      <c r="X17" s="77"/>
      <c r="Y17" s="77"/>
      <c r="Z17" s="68"/>
      <c r="AA17" s="77"/>
      <c r="AB17" s="77"/>
      <c r="AC17" s="68"/>
      <c r="AD17" s="67"/>
      <c r="AE17" s="67"/>
      <c r="AF17" s="67"/>
      <c r="AG17" s="67"/>
      <c r="AH17" s="71"/>
      <c r="AI17" s="71"/>
      <c r="AJ17" s="71"/>
      <c r="AK17" s="104"/>
      <c r="AL17" s="77"/>
      <c r="AM17" s="77"/>
      <c r="AN17" s="77"/>
      <c r="AT17" s="69"/>
    </row>
    <row r="18" spans="1:47" ht="16.5" customHeight="1" x14ac:dyDescent="0.25">
      <c r="A18" s="52"/>
      <c r="B18" s="70"/>
      <c r="C18" s="52"/>
      <c r="D18" s="66"/>
      <c r="E18" s="66"/>
      <c r="F18" s="66"/>
      <c r="G18" s="66"/>
      <c r="H18" s="68"/>
      <c r="I18" s="52"/>
      <c r="J18" s="68"/>
      <c r="K18" s="68"/>
      <c r="L18" s="68"/>
      <c r="M18" s="67"/>
      <c r="N18" s="68"/>
      <c r="O18" s="68"/>
      <c r="P18" s="68"/>
      <c r="Q18" s="68"/>
      <c r="R18" s="68"/>
      <c r="S18" s="11"/>
      <c r="T18" s="104"/>
      <c r="U18" s="104"/>
      <c r="V18" s="67"/>
      <c r="W18" s="77"/>
      <c r="X18" s="77"/>
      <c r="Y18" s="77"/>
      <c r="Z18" s="68"/>
      <c r="AA18" s="77"/>
      <c r="AB18" s="77"/>
      <c r="AC18" s="68"/>
      <c r="AD18" s="67"/>
      <c r="AE18" s="67"/>
      <c r="AF18" s="67"/>
      <c r="AG18" s="67"/>
      <c r="AH18" s="71"/>
      <c r="AI18" s="71"/>
      <c r="AJ18" s="71"/>
      <c r="AK18" s="104"/>
      <c r="AL18" s="77"/>
      <c r="AM18" s="77"/>
      <c r="AN18" s="77"/>
      <c r="AQ18" s="49" t="s">
        <v>139</v>
      </c>
      <c r="AR18" s="50" t="s">
        <v>26</v>
      </c>
      <c r="AT18" s="49" t="s">
        <v>177</v>
      </c>
      <c r="AU18" s="50" t="s">
        <v>26</v>
      </c>
    </row>
    <row r="19" spans="1:47" x14ac:dyDescent="0.25">
      <c r="A19" s="52"/>
      <c r="B19" s="70"/>
      <c r="C19" s="52"/>
      <c r="D19" s="66"/>
      <c r="E19" s="66"/>
      <c r="F19" s="66"/>
      <c r="G19" s="66"/>
      <c r="H19" s="68"/>
      <c r="I19" s="52"/>
      <c r="J19" s="68"/>
      <c r="K19" s="68"/>
      <c r="L19" s="68"/>
      <c r="M19" s="67"/>
      <c r="N19" s="68"/>
      <c r="O19" s="68"/>
      <c r="P19" s="68"/>
      <c r="Q19" s="68"/>
      <c r="R19" s="68"/>
      <c r="S19" s="11"/>
      <c r="T19" s="104"/>
      <c r="U19" s="104"/>
      <c r="V19" s="67"/>
      <c r="W19" s="77"/>
      <c r="X19" s="77"/>
      <c r="Y19" s="77"/>
      <c r="Z19" s="68"/>
      <c r="AA19" s="77"/>
      <c r="AB19" s="77"/>
      <c r="AC19" s="68"/>
      <c r="AD19" s="67"/>
      <c r="AE19" s="67"/>
      <c r="AF19" s="67"/>
      <c r="AG19" s="67"/>
      <c r="AH19" s="71"/>
      <c r="AI19" s="71"/>
      <c r="AJ19" s="71"/>
      <c r="AK19" s="104"/>
      <c r="AL19" s="77"/>
      <c r="AM19" s="77"/>
      <c r="AN19" s="77"/>
      <c r="AQ19" s="81" t="s">
        <v>290</v>
      </c>
      <c r="AR19" s="52">
        <f>COUNTIF(AK12:AK140, "No")</f>
        <v>0</v>
      </c>
      <c r="AS19" s="58"/>
      <c r="AT19" s="52" t="s">
        <v>258</v>
      </c>
      <c r="AU19" s="52">
        <f>COUNTIF($V$12:$V$140,"Competitively Employed")</f>
        <v>0</v>
      </c>
    </row>
    <row r="20" spans="1:47" x14ac:dyDescent="0.25">
      <c r="A20" s="52"/>
      <c r="B20" s="70"/>
      <c r="C20" s="52"/>
      <c r="D20" s="66"/>
      <c r="E20" s="66"/>
      <c r="F20" s="66"/>
      <c r="G20" s="66"/>
      <c r="H20" s="68"/>
      <c r="I20" s="52"/>
      <c r="J20" s="68"/>
      <c r="K20" s="68"/>
      <c r="L20" s="68"/>
      <c r="M20" s="67"/>
      <c r="N20" s="68"/>
      <c r="O20" s="68"/>
      <c r="P20" s="68"/>
      <c r="Q20" s="68"/>
      <c r="R20" s="68"/>
      <c r="S20" s="11"/>
      <c r="T20" s="104"/>
      <c r="U20" s="104"/>
      <c r="V20" s="67"/>
      <c r="W20" s="77"/>
      <c r="X20" s="77"/>
      <c r="Y20" s="77"/>
      <c r="Z20" s="68"/>
      <c r="AA20" s="77"/>
      <c r="AB20" s="77"/>
      <c r="AC20" s="68"/>
      <c r="AD20" s="67"/>
      <c r="AE20" s="67"/>
      <c r="AF20" s="67"/>
      <c r="AG20" s="67"/>
      <c r="AH20" s="71"/>
      <c r="AI20" s="71"/>
      <c r="AJ20" s="71"/>
      <c r="AK20" s="104"/>
      <c r="AL20" s="77"/>
      <c r="AM20" s="77"/>
      <c r="AN20" s="77"/>
      <c r="AQ20" s="81" t="s">
        <v>291</v>
      </c>
      <c r="AR20" s="52">
        <f>COUNTIF(AL12:AL140, "No")</f>
        <v>0</v>
      </c>
      <c r="AS20" s="58"/>
      <c r="AT20" s="52" t="s">
        <v>259</v>
      </c>
      <c r="AU20" s="52">
        <f>COUNTIF($V$12:$V$140,"Non-competitively Employed")</f>
        <v>0</v>
      </c>
    </row>
    <row r="21" spans="1:47" x14ac:dyDescent="0.25">
      <c r="A21" s="52"/>
      <c r="B21" s="70"/>
      <c r="C21" s="52"/>
      <c r="D21" s="66"/>
      <c r="E21" s="66"/>
      <c r="F21" s="66"/>
      <c r="G21" s="66"/>
      <c r="H21" s="68"/>
      <c r="I21" s="52"/>
      <c r="J21" s="68"/>
      <c r="K21" s="68"/>
      <c r="L21" s="68"/>
      <c r="M21" s="67"/>
      <c r="N21" s="68"/>
      <c r="O21" s="68"/>
      <c r="P21" s="68"/>
      <c r="Q21" s="68"/>
      <c r="R21" s="68"/>
      <c r="S21" s="11"/>
      <c r="T21" s="104"/>
      <c r="U21" s="104"/>
      <c r="V21" s="67"/>
      <c r="W21" s="77"/>
      <c r="X21" s="77"/>
      <c r="Y21" s="77"/>
      <c r="Z21" s="68"/>
      <c r="AA21" s="77"/>
      <c r="AB21" s="77"/>
      <c r="AC21" s="68"/>
      <c r="AD21" s="67"/>
      <c r="AE21" s="67"/>
      <c r="AF21" s="67"/>
      <c r="AG21" s="67"/>
      <c r="AH21" s="71"/>
      <c r="AI21" s="71"/>
      <c r="AJ21" s="71"/>
      <c r="AK21" s="104"/>
      <c r="AL21" s="77"/>
      <c r="AM21" s="77"/>
      <c r="AN21" s="77"/>
      <c r="AQ21" s="81" t="s">
        <v>292</v>
      </c>
      <c r="AR21" s="52">
        <f>COUNTIF(AM12:AM140, "No")</f>
        <v>0</v>
      </c>
      <c r="AS21" s="58"/>
      <c r="AT21" s="81" t="s">
        <v>184</v>
      </c>
      <c r="AU21" s="52">
        <f>COUNTIF($V$12:$V$140,"Seeking Employment")</f>
        <v>0</v>
      </c>
    </row>
    <row r="22" spans="1:47" x14ac:dyDescent="0.25">
      <c r="A22" s="52"/>
      <c r="B22" s="70"/>
      <c r="C22" s="52"/>
      <c r="D22" s="66"/>
      <c r="E22" s="66"/>
      <c r="F22" s="66"/>
      <c r="G22" s="66"/>
      <c r="H22" s="68"/>
      <c r="I22" s="52"/>
      <c r="J22" s="68"/>
      <c r="K22" s="68"/>
      <c r="L22" s="68"/>
      <c r="M22" s="67"/>
      <c r="N22" s="68"/>
      <c r="O22" s="68"/>
      <c r="P22" s="68"/>
      <c r="Q22" s="68"/>
      <c r="R22" s="68"/>
      <c r="S22" s="11"/>
      <c r="T22" s="104"/>
      <c r="U22" s="104"/>
      <c r="V22" s="67"/>
      <c r="W22" s="77"/>
      <c r="X22" s="77"/>
      <c r="Y22" s="77"/>
      <c r="Z22" s="68"/>
      <c r="AA22" s="77"/>
      <c r="AB22" s="77"/>
      <c r="AC22" s="68"/>
      <c r="AD22" s="67"/>
      <c r="AE22" s="67"/>
      <c r="AF22" s="67"/>
      <c r="AG22" s="67"/>
      <c r="AH22" s="71"/>
      <c r="AI22" s="71"/>
      <c r="AJ22" s="71"/>
      <c r="AL22" s="77"/>
      <c r="AM22" s="77"/>
      <c r="AN22" s="77"/>
      <c r="AQ22" s="81" t="s">
        <v>293</v>
      </c>
      <c r="AR22" s="52">
        <f>COUNTIF(AN12:AN140, "No")</f>
        <v>0</v>
      </c>
      <c r="AS22" s="58"/>
      <c r="AT22" s="81" t="s">
        <v>187</v>
      </c>
      <c r="AU22" s="52">
        <f>COUNTIF($V$12:$V$140,"Enrolled in School")</f>
        <v>0</v>
      </c>
    </row>
    <row r="23" spans="1:47" x14ac:dyDescent="0.25">
      <c r="A23" s="52"/>
      <c r="B23" s="70"/>
      <c r="C23" s="52"/>
      <c r="D23" s="66"/>
      <c r="E23" s="66"/>
      <c r="F23" s="66"/>
      <c r="G23" s="66"/>
      <c r="H23" s="68"/>
      <c r="I23" s="52"/>
      <c r="J23" s="68"/>
      <c r="K23" s="68"/>
      <c r="L23" s="68"/>
      <c r="M23" s="67"/>
      <c r="N23" s="68"/>
      <c r="O23" s="68"/>
      <c r="P23" s="68"/>
      <c r="Q23" s="68"/>
      <c r="R23" s="68"/>
      <c r="S23" s="11"/>
      <c r="T23" s="104"/>
      <c r="U23" s="104"/>
      <c r="V23" s="67"/>
      <c r="W23" s="77"/>
      <c r="X23" s="77"/>
      <c r="Y23" s="77"/>
      <c r="Z23" s="68"/>
      <c r="AA23" s="77"/>
      <c r="AB23" s="77"/>
      <c r="AC23" s="68"/>
      <c r="AD23" s="67"/>
      <c r="AE23" s="67"/>
      <c r="AF23" s="67"/>
      <c r="AG23" s="67"/>
      <c r="AH23" s="71"/>
      <c r="AI23" s="71"/>
      <c r="AJ23" s="71"/>
      <c r="AK23" s="104"/>
      <c r="AL23" s="77"/>
      <c r="AM23" s="77"/>
      <c r="AN23" s="77"/>
      <c r="AQ23" s="52" t="s">
        <v>232</v>
      </c>
      <c r="AR23" s="52">
        <f>COUNTIFS(N4:N8,"&gt;=0",O4:O8,"&lt;6")</f>
        <v>0</v>
      </c>
      <c r="AS23" s="58"/>
      <c r="AT23" s="81" t="s">
        <v>185</v>
      </c>
      <c r="AU23" s="52">
        <f>COUNTIF($V$12:$V$140,"Unemployed (Not Seeking)")</f>
        <v>0</v>
      </c>
    </row>
    <row r="24" spans="1:47" x14ac:dyDescent="0.25">
      <c r="A24" s="52"/>
      <c r="B24" s="70"/>
      <c r="C24" s="52"/>
      <c r="D24" s="66"/>
      <c r="E24" s="66"/>
      <c r="F24" s="66"/>
      <c r="G24" s="66"/>
      <c r="H24" s="68"/>
      <c r="I24" s="52"/>
      <c r="J24" s="68"/>
      <c r="K24" s="68"/>
      <c r="L24" s="68"/>
      <c r="M24" s="67"/>
      <c r="N24" s="68"/>
      <c r="O24" s="68"/>
      <c r="P24" s="68"/>
      <c r="Q24" s="68"/>
      <c r="R24" s="68"/>
      <c r="S24" s="11"/>
      <c r="T24" s="104"/>
      <c r="U24" s="104"/>
      <c r="V24" s="67"/>
      <c r="W24" s="77"/>
      <c r="X24" s="77"/>
      <c r="Y24" s="77"/>
      <c r="Z24" s="68"/>
      <c r="AA24" s="77"/>
      <c r="AB24" s="77"/>
      <c r="AC24" s="68"/>
      <c r="AD24" s="67"/>
      <c r="AE24" s="67"/>
      <c r="AF24" s="67"/>
      <c r="AG24" s="67"/>
      <c r="AH24" s="71"/>
      <c r="AI24" s="71"/>
      <c r="AJ24" s="71"/>
      <c r="AK24" s="104"/>
      <c r="AL24" s="77"/>
      <c r="AM24" s="77"/>
      <c r="AN24" s="77"/>
      <c r="AQ24" s="101" t="s">
        <v>26</v>
      </c>
      <c r="AR24" s="52">
        <f>SUM(AR19:AR23)</f>
        <v>0</v>
      </c>
      <c r="AS24" s="58"/>
      <c r="AT24" s="56" t="s">
        <v>26</v>
      </c>
      <c r="AU24" s="52">
        <f>SUM(AU19:AU23)</f>
        <v>0</v>
      </c>
    </row>
    <row r="25" spans="1:47" x14ac:dyDescent="0.25">
      <c r="A25" s="52"/>
      <c r="B25" s="70"/>
      <c r="C25" s="52"/>
      <c r="D25" s="66"/>
      <c r="E25" s="66"/>
      <c r="F25" s="66"/>
      <c r="G25" s="66"/>
      <c r="H25" s="68"/>
      <c r="I25" s="52"/>
      <c r="J25" s="68"/>
      <c r="K25" s="68"/>
      <c r="L25" s="68"/>
      <c r="M25" s="67"/>
      <c r="N25" s="68"/>
      <c r="O25" s="68"/>
      <c r="P25" s="68"/>
      <c r="Q25" s="68"/>
      <c r="R25" s="68"/>
      <c r="S25" s="11"/>
      <c r="T25" s="104"/>
      <c r="U25" s="104"/>
      <c r="V25" s="67"/>
      <c r="W25" s="77"/>
      <c r="X25" s="77"/>
      <c r="Y25" s="77"/>
      <c r="Z25" s="68"/>
      <c r="AA25" s="77"/>
      <c r="AB25" s="77"/>
      <c r="AC25" s="68"/>
      <c r="AD25" s="67"/>
      <c r="AE25" s="67"/>
      <c r="AF25" s="67"/>
      <c r="AG25" s="67"/>
      <c r="AH25" s="71"/>
      <c r="AI25" s="71"/>
      <c r="AJ25" s="71"/>
      <c r="AK25" s="104"/>
      <c r="AL25" s="77"/>
      <c r="AM25" s="77"/>
      <c r="AN25" s="77"/>
      <c r="AS25" s="58"/>
      <c r="AT25" s="58"/>
      <c r="AU25" s="58"/>
    </row>
    <row r="26" spans="1:47" x14ac:dyDescent="0.25">
      <c r="A26" s="52"/>
      <c r="B26" s="70"/>
      <c r="C26" s="52"/>
      <c r="D26" s="66"/>
      <c r="E26" s="66"/>
      <c r="F26" s="66"/>
      <c r="G26" s="66"/>
      <c r="H26" s="68"/>
      <c r="I26" s="52"/>
      <c r="J26" s="68"/>
      <c r="K26" s="68"/>
      <c r="L26" s="68"/>
      <c r="M26" s="67"/>
      <c r="N26" s="68"/>
      <c r="O26" s="68"/>
      <c r="P26" s="68"/>
      <c r="Q26" s="68"/>
      <c r="R26" s="68"/>
      <c r="S26" s="11"/>
      <c r="T26" s="104"/>
      <c r="U26" s="104"/>
      <c r="V26" s="67"/>
      <c r="W26" s="77"/>
      <c r="X26" s="77"/>
      <c r="Y26" s="77"/>
      <c r="Z26" s="68"/>
      <c r="AA26" s="77"/>
      <c r="AB26" s="77"/>
      <c r="AC26" s="68"/>
      <c r="AD26" s="67"/>
      <c r="AE26" s="67"/>
      <c r="AF26" s="67"/>
      <c r="AG26" s="67"/>
      <c r="AH26" s="71"/>
      <c r="AI26" s="71"/>
      <c r="AJ26" s="71"/>
      <c r="AK26" s="104"/>
      <c r="AL26" s="77"/>
      <c r="AM26" s="77"/>
      <c r="AN26" s="77"/>
    </row>
    <row r="27" spans="1:47" x14ac:dyDescent="0.25">
      <c r="A27" s="52"/>
      <c r="B27" s="70"/>
      <c r="C27" s="52"/>
      <c r="D27" s="66"/>
      <c r="E27" s="66"/>
      <c r="F27" s="66"/>
      <c r="G27" s="66"/>
      <c r="H27" s="68"/>
      <c r="I27" s="52"/>
      <c r="J27" s="68"/>
      <c r="K27" s="68"/>
      <c r="L27" s="68"/>
      <c r="M27" s="67"/>
      <c r="N27" s="68"/>
      <c r="O27" s="68"/>
      <c r="P27" s="68"/>
      <c r="Q27" s="68"/>
      <c r="R27" s="68"/>
      <c r="S27" s="11"/>
      <c r="T27" s="104"/>
      <c r="U27" s="104"/>
      <c r="V27" s="67"/>
      <c r="W27" s="77"/>
      <c r="X27" s="77"/>
      <c r="Y27" s="77"/>
      <c r="Z27" s="68"/>
      <c r="AA27" s="77"/>
      <c r="AB27" s="77"/>
      <c r="AC27" s="68"/>
      <c r="AD27" s="67"/>
      <c r="AE27" s="67"/>
      <c r="AF27" s="67"/>
      <c r="AG27" s="67"/>
      <c r="AH27" s="71"/>
      <c r="AI27" s="71"/>
      <c r="AJ27" s="71"/>
      <c r="AK27" s="104"/>
      <c r="AL27" s="77"/>
      <c r="AM27" s="77"/>
      <c r="AN27" s="77"/>
    </row>
    <row r="28" spans="1:47" x14ac:dyDescent="0.25">
      <c r="A28" s="52"/>
      <c r="B28" s="70"/>
      <c r="C28" s="52"/>
      <c r="D28" s="66"/>
      <c r="E28" s="66"/>
      <c r="F28" s="66"/>
      <c r="G28" s="66"/>
      <c r="H28" s="68"/>
      <c r="I28" s="52"/>
      <c r="J28" s="68"/>
      <c r="K28" s="68"/>
      <c r="L28" s="68"/>
      <c r="M28" s="67"/>
      <c r="N28" s="68"/>
      <c r="O28" s="68"/>
      <c r="P28" s="68"/>
      <c r="Q28" s="68"/>
      <c r="R28" s="68"/>
      <c r="S28" s="11"/>
      <c r="T28" s="104"/>
      <c r="U28" s="104"/>
      <c r="V28" s="67"/>
      <c r="W28" s="77"/>
      <c r="X28" s="77"/>
      <c r="Y28" s="77"/>
      <c r="Z28" s="68"/>
      <c r="AA28" s="77"/>
      <c r="AB28" s="77"/>
      <c r="AC28" s="68"/>
      <c r="AD28" s="67"/>
      <c r="AE28" s="67"/>
      <c r="AF28" s="67"/>
      <c r="AG28" s="67"/>
      <c r="AH28" s="71"/>
      <c r="AI28" s="71"/>
      <c r="AJ28" s="71"/>
      <c r="AK28" s="104"/>
      <c r="AL28" s="77"/>
      <c r="AM28" s="77"/>
      <c r="AN28" s="77"/>
    </row>
    <row r="29" spans="1:47" x14ac:dyDescent="0.25">
      <c r="A29" s="52"/>
      <c r="B29" s="70"/>
      <c r="C29" s="52"/>
      <c r="D29" s="66"/>
      <c r="E29" s="66"/>
      <c r="F29" s="66"/>
      <c r="G29" s="66"/>
      <c r="H29" s="68"/>
      <c r="I29" s="52"/>
      <c r="J29" s="68"/>
      <c r="K29" s="68"/>
      <c r="L29" s="68"/>
      <c r="M29" s="67"/>
      <c r="N29" s="68"/>
      <c r="O29" s="68"/>
      <c r="P29" s="68"/>
      <c r="Q29" s="68"/>
      <c r="R29" s="68"/>
      <c r="S29" s="11"/>
      <c r="T29" s="104"/>
      <c r="U29" s="104"/>
      <c r="V29" s="67"/>
      <c r="W29" s="77"/>
      <c r="X29" s="77"/>
      <c r="Y29" s="77"/>
      <c r="Z29" s="68"/>
      <c r="AA29" s="77"/>
      <c r="AB29" s="77"/>
      <c r="AC29" s="68"/>
      <c r="AD29" s="67"/>
      <c r="AE29" s="67"/>
      <c r="AF29" s="67"/>
      <c r="AG29" s="67"/>
      <c r="AH29" s="71"/>
      <c r="AI29" s="71"/>
      <c r="AJ29" s="71"/>
      <c r="AK29" s="104"/>
      <c r="AL29" s="77"/>
      <c r="AM29" s="77"/>
      <c r="AN29" s="77"/>
    </row>
    <row r="30" spans="1:47" x14ac:dyDescent="0.25">
      <c r="A30" s="52"/>
      <c r="B30" s="70"/>
      <c r="C30" s="52"/>
      <c r="D30" s="66"/>
      <c r="E30" s="66"/>
      <c r="F30" s="66"/>
      <c r="G30" s="66"/>
      <c r="H30" s="68"/>
      <c r="I30" s="52"/>
      <c r="J30" s="68"/>
      <c r="K30" s="68"/>
      <c r="L30" s="68"/>
      <c r="M30" s="67"/>
      <c r="N30" s="68"/>
      <c r="O30" s="68"/>
      <c r="P30" s="68"/>
      <c r="Q30" s="68"/>
      <c r="R30" s="68"/>
      <c r="S30" s="11"/>
      <c r="T30" s="104"/>
      <c r="U30" s="104"/>
      <c r="V30" s="67"/>
      <c r="W30" s="77"/>
      <c r="X30" s="77"/>
      <c r="Y30" s="77"/>
      <c r="Z30" s="68"/>
      <c r="AA30" s="77"/>
      <c r="AB30" s="77"/>
      <c r="AC30" s="68"/>
      <c r="AD30" s="67"/>
      <c r="AE30" s="67"/>
      <c r="AF30" s="67"/>
      <c r="AG30" s="67"/>
      <c r="AH30" s="71"/>
      <c r="AI30" s="71"/>
      <c r="AJ30" s="71"/>
      <c r="AK30" s="104"/>
      <c r="AL30" s="77"/>
      <c r="AM30" s="77"/>
      <c r="AN30" s="77"/>
    </row>
    <row r="31" spans="1:47" x14ac:dyDescent="0.25">
      <c r="A31" s="52"/>
      <c r="B31" s="70"/>
      <c r="C31" s="52"/>
      <c r="D31" s="66"/>
      <c r="E31" s="66"/>
      <c r="F31" s="66"/>
      <c r="G31" s="66"/>
      <c r="H31" s="68"/>
      <c r="I31" s="52"/>
      <c r="J31" s="68"/>
      <c r="K31" s="68"/>
      <c r="L31" s="68"/>
      <c r="M31" s="67"/>
      <c r="N31" s="68"/>
      <c r="O31" s="68"/>
      <c r="P31" s="68"/>
      <c r="Q31" s="68"/>
      <c r="R31" s="68"/>
      <c r="S31" s="11"/>
      <c r="T31" s="104"/>
      <c r="U31" s="104"/>
      <c r="V31" s="67"/>
      <c r="W31" s="77"/>
      <c r="X31" s="77"/>
      <c r="Y31" s="77"/>
      <c r="Z31" s="68"/>
      <c r="AA31" s="77"/>
      <c r="AB31" s="77"/>
      <c r="AC31" s="68"/>
      <c r="AD31" s="67"/>
      <c r="AE31" s="67"/>
      <c r="AF31" s="67"/>
      <c r="AG31" s="67"/>
      <c r="AH31" s="71"/>
      <c r="AI31" s="71"/>
      <c r="AJ31" s="71"/>
      <c r="AK31" s="104"/>
      <c r="AL31" s="77"/>
      <c r="AM31" s="77"/>
      <c r="AN31" s="77"/>
    </row>
    <row r="32" spans="1:47" x14ac:dyDescent="0.25">
      <c r="A32" s="52"/>
      <c r="B32" s="70"/>
      <c r="C32" s="52"/>
      <c r="D32" s="66"/>
      <c r="E32" s="66"/>
      <c r="F32" s="66"/>
      <c r="G32" s="66"/>
      <c r="H32" s="68"/>
      <c r="I32" s="52"/>
      <c r="J32" s="68"/>
      <c r="K32" s="68"/>
      <c r="L32" s="68"/>
      <c r="M32" s="67"/>
      <c r="N32" s="68"/>
      <c r="O32" s="68"/>
      <c r="P32" s="68"/>
      <c r="Q32" s="68"/>
      <c r="R32" s="68"/>
      <c r="S32" s="11"/>
      <c r="T32" s="104"/>
      <c r="U32" s="104"/>
      <c r="V32" s="67"/>
      <c r="W32" s="77"/>
      <c r="X32" s="77"/>
      <c r="Y32" s="77"/>
      <c r="Z32" s="68"/>
      <c r="AA32" s="77"/>
      <c r="AB32" s="77"/>
      <c r="AC32" s="68"/>
      <c r="AD32" s="67"/>
      <c r="AE32" s="67"/>
      <c r="AF32" s="67"/>
      <c r="AG32" s="67"/>
      <c r="AH32" s="71"/>
      <c r="AI32" s="71"/>
      <c r="AJ32" s="71"/>
      <c r="AK32" s="104"/>
      <c r="AL32" s="77"/>
      <c r="AM32" s="77"/>
      <c r="AN32" s="77"/>
    </row>
    <row r="33" spans="1:40" x14ac:dyDescent="0.25">
      <c r="A33" s="52"/>
      <c r="B33" s="70"/>
      <c r="C33" s="52"/>
      <c r="D33" s="66"/>
      <c r="E33" s="66"/>
      <c r="F33" s="66"/>
      <c r="G33" s="66"/>
      <c r="H33" s="68"/>
      <c r="I33" s="52"/>
      <c r="J33" s="68"/>
      <c r="K33" s="68"/>
      <c r="L33" s="68"/>
      <c r="M33" s="67"/>
      <c r="N33" s="68"/>
      <c r="O33" s="68"/>
      <c r="P33" s="68"/>
      <c r="Q33" s="68"/>
      <c r="R33" s="68"/>
      <c r="S33" s="11"/>
      <c r="T33" s="104"/>
      <c r="U33" s="104"/>
      <c r="V33" s="67"/>
      <c r="W33" s="77"/>
      <c r="X33" s="77"/>
      <c r="Y33" s="77"/>
      <c r="Z33" s="68"/>
      <c r="AA33" s="77"/>
      <c r="AB33" s="77"/>
      <c r="AC33" s="68"/>
      <c r="AD33" s="67"/>
      <c r="AE33" s="67"/>
      <c r="AF33" s="67"/>
      <c r="AG33" s="67"/>
      <c r="AH33" s="71"/>
      <c r="AI33" s="71"/>
      <c r="AJ33" s="71"/>
      <c r="AK33" s="104"/>
      <c r="AL33" s="77"/>
      <c r="AM33" s="77"/>
      <c r="AN33" s="77"/>
    </row>
    <row r="34" spans="1:40" x14ac:dyDescent="0.25">
      <c r="A34" s="52"/>
      <c r="B34" s="70"/>
      <c r="C34" s="52"/>
      <c r="D34" s="66"/>
      <c r="E34" s="66"/>
      <c r="F34" s="66"/>
      <c r="G34" s="66"/>
      <c r="H34" s="68"/>
      <c r="I34" s="52"/>
      <c r="J34" s="68"/>
      <c r="K34" s="68"/>
      <c r="L34" s="68"/>
      <c r="M34" s="67"/>
      <c r="N34" s="68"/>
      <c r="O34" s="68"/>
      <c r="P34" s="68"/>
      <c r="Q34" s="68"/>
      <c r="R34" s="68"/>
      <c r="S34" s="11"/>
      <c r="T34" s="104"/>
      <c r="U34" s="104"/>
      <c r="V34" s="67"/>
      <c r="W34" s="77"/>
      <c r="X34" s="77"/>
      <c r="Y34" s="77"/>
      <c r="Z34" s="68"/>
      <c r="AA34" s="77"/>
      <c r="AB34" s="77"/>
      <c r="AC34" s="68"/>
      <c r="AD34" s="67"/>
      <c r="AE34" s="67"/>
      <c r="AF34" s="67"/>
      <c r="AG34" s="67"/>
      <c r="AH34" s="71"/>
      <c r="AI34" s="71"/>
      <c r="AJ34" s="71"/>
      <c r="AK34" s="104"/>
      <c r="AL34" s="77"/>
      <c r="AM34" s="77"/>
      <c r="AN34" s="77"/>
    </row>
    <row r="35" spans="1:40" x14ac:dyDescent="0.25">
      <c r="A35" s="52"/>
      <c r="B35" s="70"/>
      <c r="C35" s="52"/>
      <c r="D35" s="66"/>
      <c r="E35" s="66"/>
      <c r="F35" s="66"/>
      <c r="G35" s="66"/>
      <c r="H35" s="68"/>
      <c r="I35" s="52"/>
      <c r="J35" s="68"/>
      <c r="K35" s="68"/>
      <c r="L35" s="68"/>
      <c r="M35" s="67"/>
      <c r="N35" s="68"/>
      <c r="O35" s="68"/>
      <c r="P35" s="68"/>
      <c r="Q35" s="68"/>
      <c r="R35" s="68"/>
      <c r="S35" s="11"/>
      <c r="T35" s="104"/>
      <c r="U35" s="104"/>
      <c r="V35" s="67"/>
      <c r="W35" s="77"/>
      <c r="X35" s="77"/>
      <c r="Y35" s="77"/>
      <c r="Z35" s="68"/>
      <c r="AA35" s="77"/>
      <c r="AB35" s="77"/>
      <c r="AC35" s="68"/>
      <c r="AD35" s="67"/>
      <c r="AE35" s="67"/>
      <c r="AF35" s="67"/>
      <c r="AG35" s="67"/>
      <c r="AH35" s="71"/>
      <c r="AI35" s="71"/>
      <c r="AJ35" s="71"/>
      <c r="AK35" s="104"/>
      <c r="AL35" s="77"/>
      <c r="AM35" s="77"/>
      <c r="AN35" s="77"/>
    </row>
    <row r="36" spans="1:40" x14ac:dyDescent="0.25">
      <c r="A36" s="52"/>
      <c r="B36" s="70"/>
      <c r="C36" s="52"/>
      <c r="D36" s="66"/>
      <c r="E36" s="66"/>
      <c r="F36" s="66"/>
      <c r="G36" s="66"/>
      <c r="H36" s="68"/>
      <c r="I36" s="52"/>
      <c r="J36" s="68"/>
      <c r="K36" s="68"/>
      <c r="L36" s="68"/>
      <c r="M36" s="67"/>
      <c r="N36" s="68"/>
      <c r="O36" s="68"/>
      <c r="P36" s="68"/>
      <c r="Q36" s="68"/>
      <c r="R36" s="68"/>
      <c r="S36" s="11"/>
      <c r="T36" s="104"/>
      <c r="U36" s="104"/>
      <c r="V36" s="67"/>
      <c r="W36" s="77"/>
      <c r="X36" s="77"/>
      <c r="Y36" s="77"/>
      <c r="Z36" s="68"/>
      <c r="AA36" s="77"/>
      <c r="AB36" s="77"/>
      <c r="AC36" s="68"/>
      <c r="AD36" s="67"/>
      <c r="AE36" s="67"/>
      <c r="AF36" s="67"/>
      <c r="AG36" s="67"/>
      <c r="AH36" s="71"/>
      <c r="AI36" s="71"/>
      <c r="AJ36" s="71"/>
      <c r="AK36" s="104"/>
      <c r="AL36" s="77"/>
      <c r="AM36" s="77"/>
      <c r="AN36" s="77"/>
    </row>
    <row r="37" spans="1:40" x14ac:dyDescent="0.25">
      <c r="A37" s="52"/>
      <c r="B37" s="70"/>
      <c r="C37" s="52"/>
      <c r="D37" s="66"/>
      <c r="E37" s="66"/>
      <c r="F37" s="66"/>
      <c r="G37" s="66"/>
      <c r="H37" s="68"/>
      <c r="I37" s="52"/>
      <c r="J37" s="68"/>
      <c r="K37" s="68"/>
      <c r="L37" s="68"/>
      <c r="M37" s="67"/>
      <c r="N37" s="68"/>
      <c r="O37" s="68"/>
      <c r="P37" s="68"/>
      <c r="Q37" s="68"/>
      <c r="R37" s="68"/>
      <c r="S37" s="11"/>
      <c r="T37" s="104"/>
      <c r="U37" s="104"/>
      <c r="V37" s="67"/>
      <c r="W37" s="77"/>
      <c r="X37" s="77"/>
      <c r="Y37" s="77"/>
      <c r="Z37" s="68"/>
      <c r="AA37" s="77"/>
      <c r="AB37" s="77"/>
      <c r="AC37" s="68"/>
      <c r="AD37" s="67"/>
      <c r="AE37" s="67"/>
      <c r="AF37" s="67"/>
      <c r="AG37" s="67"/>
      <c r="AH37" s="71"/>
      <c r="AI37" s="71"/>
      <c r="AJ37" s="71"/>
      <c r="AK37" s="104"/>
      <c r="AL37" s="77"/>
      <c r="AM37" s="77"/>
      <c r="AN37" s="77"/>
    </row>
    <row r="38" spans="1:40" x14ac:dyDescent="0.25">
      <c r="A38" s="52"/>
      <c r="B38" s="70"/>
      <c r="C38" s="52"/>
      <c r="D38" s="66"/>
      <c r="E38" s="66"/>
      <c r="F38" s="66"/>
      <c r="G38" s="66"/>
      <c r="H38" s="68"/>
      <c r="I38" s="52"/>
      <c r="J38" s="68"/>
      <c r="K38" s="68"/>
      <c r="L38" s="68"/>
      <c r="M38" s="67"/>
      <c r="N38" s="68"/>
      <c r="O38" s="68"/>
      <c r="P38" s="68"/>
      <c r="Q38" s="68"/>
      <c r="R38" s="68"/>
      <c r="S38" s="11"/>
      <c r="T38" s="104"/>
      <c r="U38" s="104"/>
      <c r="V38" s="67"/>
      <c r="W38" s="77"/>
      <c r="X38" s="77"/>
      <c r="Y38" s="77"/>
      <c r="Z38" s="68"/>
      <c r="AA38" s="77"/>
      <c r="AB38" s="77"/>
      <c r="AC38" s="68"/>
      <c r="AD38" s="67"/>
      <c r="AE38" s="67"/>
      <c r="AF38" s="67"/>
      <c r="AG38" s="67"/>
      <c r="AH38" s="71"/>
      <c r="AI38" s="71"/>
      <c r="AJ38" s="71"/>
      <c r="AK38" s="104"/>
      <c r="AL38" s="77"/>
      <c r="AM38" s="77"/>
      <c r="AN38" s="77"/>
    </row>
    <row r="39" spans="1:40" x14ac:dyDescent="0.25">
      <c r="A39" s="52"/>
      <c r="B39" s="70"/>
      <c r="C39" s="52"/>
      <c r="D39" s="66"/>
      <c r="E39" s="66"/>
      <c r="F39" s="66"/>
      <c r="G39" s="66"/>
      <c r="H39" s="68"/>
      <c r="I39" s="52"/>
      <c r="J39" s="68"/>
      <c r="K39" s="68"/>
      <c r="L39" s="68"/>
      <c r="M39" s="67"/>
      <c r="N39" s="68"/>
      <c r="O39" s="68"/>
      <c r="P39" s="68"/>
      <c r="Q39" s="68"/>
      <c r="R39" s="68"/>
      <c r="S39" s="11"/>
      <c r="T39" s="104"/>
      <c r="U39" s="104"/>
      <c r="V39" s="67"/>
      <c r="W39" s="77"/>
      <c r="X39" s="77"/>
      <c r="Y39" s="77"/>
      <c r="Z39" s="68"/>
      <c r="AA39" s="77"/>
      <c r="AB39" s="77"/>
      <c r="AC39" s="68"/>
      <c r="AD39" s="67"/>
      <c r="AE39" s="67"/>
      <c r="AF39" s="67"/>
      <c r="AG39" s="67"/>
      <c r="AH39" s="71"/>
      <c r="AI39" s="71"/>
      <c r="AJ39" s="71"/>
      <c r="AK39" s="104"/>
      <c r="AL39" s="77"/>
      <c r="AM39" s="77"/>
      <c r="AN39" s="77"/>
    </row>
    <row r="40" spans="1:40" x14ac:dyDescent="0.25">
      <c r="A40" s="52"/>
      <c r="B40" s="70"/>
      <c r="C40" s="52"/>
      <c r="D40" s="66"/>
      <c r="E40" s="66"/>
      <c r="F40" s="66"/>
      <c r="G40" s="66"/>
      <c r="H40" s="68"/>
      <c r="I40" s="52"/>
      <c r="J40" s="68"/>
      <c r="K40" s="68"/>
      <c r="L40" s="68"/>
      <c r="M40" s="67"/>
      <c r="N40" s="68"/>
      <c r="O40" s="68"/>
      <c r="P40" s="68"/>
      <c r="Q40" s="68"/>
      <c r="R40" s="68"/>
      <c r="S40" s="11"/>
      <c r="T40" s="104"/>
      <c r="U40" s="104"/>
      <c r="V40" s="67"/>
      <c r="W40" s="77"/>
      <c r="X40" s="77"/>
      <c r="Y40" s="77"/>
      <c r="Z40" s="68"/>
      <c r="AA40" s="77"/>
      <c r="AB40" s="77"/>
      <c r="AC40" s="68"/>
      <c r="AD40" s="67"/>
      <c r="AE40" s="67"/>
      <c r="AF40" s="67"/>
      <c r="AG40" s="67"/>
      <c r="AH40" s="71"/>
      <c r="AI40" s="71"/>
      <c r="AJ40" s="71"/>
      <c r="AK40" s="104"/>
      <c r="AL40" s="77"/>
      <c r="AM40" s="77"/>
      <c r="AN40" s="77"/>
    </row>
    <row r="41" spans="1:40" x14ac:dyDescent="0.25">
      <c r="A41" s="52"/>
      <c r="B41" s="70"/>
      <c r="C41" s="52"/>
      <c r="D41" s="66"/>
      <c r="E41" s="66"/>
      <c r="F41" s="66"/>
      <c r="G41" s="66"/>
      <c r="H41" s="68"/>
      <c r="I41" s="52"/>
      <c r="J41" s="68"/>
      <c r="K41" s="68"/>
      <c r="L41" s="68"/>
      <c r="M41" s="67"/>
      <c r="N41" s="68"/>
      <c r="O41" s="68"/>
      <c r="P41" s="68"/>
      <c r="Q41" s="68"/>
      <c r="R41" s="68"/>
      <c r="S41" s="11"/>
      <c r="T41" s="104"/>
      <c r="U41" s="104"/>
      <c r="V41" s="67"/>
      <c r="W41" s="77"/>
      <c r="X41" s="77"/>
      <c r="Y41" s="77"/>
      <c r="Z41" s="68"/>
      <c r="AA41" s="77"/>
      <c r="AB41" s="77"/>
      <c r="AC41" s="68"/>
      <c r="AD41" s="67"/>
      <c r="AE41" s="67"/>
      <c r="AF41" s="67"/>
      <c r="AG41" s="67"/>
      <c r="AH41" s="71"/>
      <c r="AI41" s="71"/>
      <c r="AJ41" s="71"/>
      <c r="AK41" s="104"/>
      <c r="AL41" s="77"/>
      <c r="AM41" s="77"/>
      <c r="AN41" s="77"/>
    </row>
    <row r="42" spans="1:40" x14ac:dyDescent="0.25">
      <c r="A42" s="52"/>
      <c r="B42" s="70"/>
      <c r="C42" s="52"/>
      <c r="D42" s="66"/>
      <c r="E42" s="66"/>
      <c r="F42" s="66"/>
      <c r="G42" s="66"/>
      <c r="H42" s="68"/>
      <c r="I42" s="52"/>
      <c r="J42" s="68"/>
      <c r="K42" s="68"/>
      <c r="L42" s="68"/>
      <c r="M42" s="67"/>
      <c r="N42" s="68"/>
      <c r="O42" s="68"/>
      <c r="P42" s="68"/>
      <c r="Q42" s="68"/>
      <c r="R42" s="68"/>
      <c r="S42" s="11"/>
      <c r="T42" s="104"/>
      <c r="U42" s="104"/>
      <c r="V42" s="67"/>
      <c r="W42" s="77"/>
      <c r="X42" s="77"/>
      <c r="Y42" s="77"/>
      <c r="Z42" s="68"/>
      <c r="AA42" s="77"/>
      <c r="AB42" s="77"/>
      <c r="AC42" s="68"/>
      <c r="AD42" s="67"/>
      <c r="AE42" s="67"/>
      <c r="AF42" s="67"/>
      <c r="AG42" s="67"/>
      <c r="AH42" s="71"/>
      <c r="AI42" s="71"/>
      <c r="AJ42" s="71"/>
      <c r="AK42" s="104"/>
      <c r="AL42" s="77"/>
      <c r="AM42" s="77"/>
      <c r="AN42" s="77"/>
    </row>
    <row r="43" spans="1:40" x14ac:dyDescent="0.25">
      <c r="A43" s="52"/>
      <c r="B43" s="70"/>
      <c r="C43" s="52"/>
      <c r="D43" s="66"/>
      <c r="E43" s="66"/>
      <c r="F43" s="66"/>
      <c r="G43" s="66"/>
      <c r="H43" s="68"/>
      <c r="I43" s="52"/>
      <c r="J43" s="68"/>
      <c r="K43" s="68"/>
      <c r="L43" s="68"/>
      <c r="M43" s="67"/>
      <c r="N43" s="68"/>
      <c r="O43" s="68"/>
      <c r="P43" s="68"/>
      <c r="Q43" s="68"/>
      <c r="R43" s="68"/>
      <c r="S43" s="11"/>
      <c r="T43" s="104"/>
      <c r="U43" s="104"/>
      <c r="V43" s="67"/>
      <c r="W43" s="77"/>
      <c r="X43" s="77"/>
      <c r="Y43" s="77"/>
      <c r="Z43" s="68"/>
      <c r="AA43" s="77"/>
      <c r="AB43" s="77"/>
      <c r="AC43" s="68"/>
      <c r="AD43" s="67"/>
      <c r="AE43" s="67"/>
      <c r="AF43" s="67"/>
      <c r="AG43" s="67"/>
      <c r="AH43" s="71"/>
      <c r="AI43" s="71"/>
      <c r="AJ43" s="71"/>
      <c r="AK43" s="104"/>
      <c r="AL43" s="77"/>
      <c r="AM43" s="77"/>
      <c r="AN43" s="77"/>
    </row>
    <row r="44" spans="1:40" x14ac:dyDescent="0.25">
      <c r="A44" s="52"/>
      <c r="B44" s="70"/>
      <c r="C44" s="52"/>
      <c r="D44" s="66"/>
      <c r="E44" s="66"/>
      <c r="F44" s="66"/>
      <c r="G44" s="66"/>
      <c r="H44" s="68"/>
      <c r="I44" s="52"/>
      <c r="J44" s="68"/>
      <c r="K44" s="68"/>
      <c r="L44" s="68"/>
      <c r="M44" s="67"/>
      <c r="N44" s="68"/>
      <c r="O44" s="68"/>
      <c r="P44" s="68"/>
      <c r="Q44" s="68"/>
      <c r="R44" s="68"/>
      <c r="S44" s="11"/>
      <c r="T44" s="104"/>
      <c r="U44" s="104"/>
      <c r="V44" s="67"/>
      <c r="W44" s="77"/>
      <c r="X44" s="77"/>
      <c r="Y44" s="77"/>
      <c r="Z44" s="68"/>
      <c r="AA44" s="77"/>
      <c r="AB44" s="77"/>
      <c r="AC44" s="68"/>
      <c r="AD44" s="67"/>
      <c r="AE44" s="67"/>
      <c r="AF44" s="67"/>
      <c r="AG44" s="67"/>
      <c r="AH44" s="71"/>
      <c r="AI44" s="71"/>
      <c r="AJ44" s="71"/>
      <c r="AK44" s="104"/>
      <c r="AL44" s="77"/>
      <c r="AM44" s="77"/>
      <c r="AN44" s="77"/>
    </row>
    <row r="45" spans="1:40" x14ac:dyDescent="0.25">
      <c r="A45" s="52"/>
      <c r="B45" s="70"/>
      <c r="C45" s="52"/>
      <c r="D45" s="66"/>
      <c r="E45" s="66"/>
      <c r="F45" s="66"/>
      <c r="G45" s="66"/>
      <c r="H45" s="68"/>
      <c r="I45" s="52"/>
      <c r="J45" s="68"/>
      <c r="K45" s="68"/>
      <c r="L45" s="68"/>
      <c r="M45" s="67"/>
      <c r="N45" s="68"/>
      <c r="O45" s="68"/>
      <c r="P45" s="68"/>
      <c r="Q45" s="68"/>
      <c r="R45" s="68"/>
      <c r="S45" s="11"/>
      <c r="T45" s="104"/>
      <c r="U45" s="104"/>
      <c r="V45" s="67"/>
      <c r="W45" s="77"/>
      <c r="X45" s="77"/>
      <c r="Y45" s="77"/>
      <c r="Z45" s="68"/>
      <c r="AA45" s="77"/>
      <c r="AB45" s="77"/>
      <c r="AC45" s="68"/>
      <c r="AD45" s="67"/>
      <c r="AE45" s="67"/>
      <c r="AF45" s="67"/>
      <c r="AG45" s="67"/>
      <c r="AH45" s="71"/>
      <c r="AI45" s="71"/>
      <c r="AJ45" s="71"/>
      <c r="AK45" s="104"/>
      <c r="AL45" s="77"/>
      <c r="AM45" s="77"/>
      <c r="AN45" s="77"/>
    </row>
    <row r="46" spans="1:40" x14ac:dyDescent="0.25">
      <c r="A46" s="52"/>
      <c r="B46" s="70"/>
      <c r="C46" s="52"/>
      <c r="D46" s="66"/>
      <c r="E46" s="66"/>
      <c r="F46" s="66"/>
      <c r="G46" s="66"/>
      <c r="H46" s="68"/>
      <c r="I46" s="52"/>
      <c r="J46" s="68"/>
      <c r="K46" s="68"/>
      <c r="L46" s="68"/>
      <c r="M46" s="67"/>
      <c r="N46" s="68"/>
      <c r="O46" s="68"/>
      <c r="P46" s="68"/>
      <c r="Q46" s="68"/>
      <c r="R46" s="68"/>
      <c r="S46" s="11"/>
      <c r="T46" s="104"/>
      <c r="U46" s="104"/>
      <c r="V46" s="67"/>
      <c r="W46" s="77"/>
      <c r="X46" s="77"/>
      <c r="Y46" s="77"/>
      <c r="Z46" s="68"/>
      <c r="AA46" s="77"/>
      <c r="AB46" s="77"/>
      <c r="AC46" s="68"/>
      <c r="AD46" s="67"/>
      <c r="AE46" s="67"/>
      <c r="AF46" s="67"/>
      <c r="AG46" s="67"/>
      <c r="AH46" s="71"/>
      <c r="AI46" s="71"/>
      <c r="AJ46" s="71"/>
      <c r="AK46" s="104"/>
      <c r="AL46" s="77"/>
      <c r="AM46" s="77"/>
      <c r="AN46" s="77"/>
    </row>
    <row r="47" spans="1:40" x14ac:dyDescent="0.25">
      <c r="A47" s="52"/>
      <c r="B47" s="70"/>
      <c r="C47" s="52"/>
      <c r="D47" s="66"/>
      <c r="E47" s="66"/>
      <c r="F47" s="66"/>
      <c r="G47" s="66"/>
      <c r="H47" s="68"/>
      <c r="I47" s="52"/>
      <c r="J47" s="68"/>
      <c r="K47" s="68"/>
      <c r="L47" s="68"/>
      <c r="M47" s="67"/>
      <c r="N47" s="68"/>
      <c r="O47" s="68"/>
      <c r="P47" s="68"/>
      <c r="Q47" s="68"/>
      <c r="R47" s="68"/>
      <c r="S47" s="11"/>
      <c r="T47" s="104"/>
      <c r="U47" s="104"/>
      <c r="V47" s="67"/>
      <c r="W47" s="77"/>
      <c r="X47" s="77"/>
      <c r="Y47" s="77"/>
      <c r="Z47" s="68"/>
      <c r="AA47" s="77"/>
      <c r="AB47" s="77"/>
      <c r="AC47" s="68"/>
      <c r="AD47" s="67"/>
      <c r="AE47" s="67"/>
      <c r="AF47" s="67"/>
      <c r="AG47" s="67"/>
      <c r="AH47" s="71"/>
      <c r="AI47" s="71"/>
      <c r="AJ47" s="71"/>
      <c r="AK47" s="104"/>
      <c r="AL47" s="77"/>
      <c r="AM47" s="77"/>
      <c r="AN47" s="77"/>
    </row>
    <row r="48" spans="1:40" x14ac:dyDescent="0.25">
      <c r="A48" s="52"/>
      <c r="B48" s="70"/>
      <c r="C48" s="52"/>
      <c r="D48" s="66"/>
      <c r="E48" s="66"/>
      <c r="F48" s="66"/>
      <c r="G48" s="66"/>
      <c r="H48" s="68"/>
      <c r="I48" s="52"/>
      <c r="J48" s="68"/>
      <c r="K48" s="68"/>
      <c r="L48" s="68"/>
      <c r="M48" s="67"/>
      <c r="N48" s="68"/>
      <c r="O48" s="68"/>
      <c r="P48" s="68"/>
      <c r="Q48" s="68"/>
      <c r="R48" s="68"/>
      <c r="S48" s="11"/>
      <c r="T48" s="104"/>
      <c r="U48" s="104"/>
      <c r="V48" s="67"/>
      <c r="W48" s="77"/>
      <c r="X48" s="77"/>
      <c r="Y48" s="77"/>
      <c r="Z48" s="68"/>
      <c r="AA48" s="77"/>
      <c r="AB48" s="77"/>
      <c r="AC48" s="68"/>
      <c r="AD48" s="67"/>
      <c r="AE48" s="67"/>
      <c r="AF48" s="67"/>
      <c r="AG48" s="67"/>
      <c r="AH48" s="71"/>
      <c r="AI48" s="71"/>
      <c r="AJ48" s="71"/>
      <c r="AK48" s="104"/>
      <c r="AL48" s="77"/>
      <c r="AM48" s="77"/>
      <c r="AN48" s="77"/>
    </row>
    <row r="49" spans="1:40" x14ac:dyDescent="0.25">
      <c r="A49" s="52"/>
      <c r="B49" s="70"/>
      <c r="C49" s="52"/>
      <c r="D49" s="66"/>
      <c r="E49" s="66"/>
      <c r="F49" s="66"/>
      <c r="G49" s="66"/>
      <c r="H49" s="68"/>
      <c r="I49" s="52"/>
      <c r="J49" s="68"/>
      <c r="K49" s="68"/>
      <c r="L49" s="68"/>
      <c r="M49" s="67"/>
      <c r="N49" s="68"/>
      <c r="O49" s="68"/>
      <c r="P49" s="68"/>
      <c r="Q49" s="68"/>
      <c r="R49" s="68"/>
      <c r="S49" s="11"/>
      <c r="T49" s="104"/>
      <c r="U49" s="104"/>
      <c r="V49" s="67"/>
      <c r="W49" s="77"/>
      <c r="X49" s="77"/>
      <c r="Y49" s="77"/>
      <c r="Z49" s="68"/>
      <c r="AA49" s="77"/>
      <c r="AB49" s="77"/>
      <c r="AC49" s="68"/>
      <c r="AD49" s="67"/>
      <c r="AE49" s="67"/>
      <c r="AF49" s="67"/>
      <c r="AG49" s="67"/>
      <c r="AH49" s="71"/>
      <c r="AI49" s="71"/>
      <c r="AJ49" s="71"/>
      <c r="AK49" s="104"/>
      <c r="AL49" s="77"/>
      <c r="AM49" s="77"/>
      <c r="AN49" s="77"/>
    </row>
    <row r="50" spans="1:40" x14ac:dyDescent="0.25">
      <c r="A50" s="52"/>
      <c r="B50" s="70"/>
      <c r="C50" s="52"/>
      <c r="D50" s="66"/>
      <c r="E50" s="66"/>
      <c r="F50" s="66"/>
      <c r="G50" s="66"/>
      <c r="H50" s="68"/>
      <c r="I50" s="52"/>
      <c r="J50" s="68"/>
      <c r="K50" s="68"/>
      <c r="L50" s="68"/>
      <c r="M50" s="67"/>
      <c r="N50" s="68"/>
      <c r="O50" s="68"/>
      <c r="P50" s="68"/>
      <c r="Q50" s="68"/>
      <c r="R50" s="68"/>
      <c r="S50" s="11"/>
      <c r="T50" s="104"/>
      <c r="U50" s="104"/>
      <c r="V50" s="67"/>
      <c r="W50" s="77"/>
      <c r="X50" s="77"/>
      <c r="Y50" s="77"/>
      <c r="Z50" s="68"/>
      <c r="AA50" s="77"/>
      <c r="AB50" s="77"/>
      <c r="AC50" s="68"/>
      <c r="AD50" s="67"/>
      <c r="AE50" s="67"/>
      <c r="AF50" s="67"/>
      <c r="AG50" s="67"/>
      <c r="AH50" s="71"/>
      <c r="AI50" s="71"/>
      <c r="AJ50" s="71"/>
      <c r="AK50" s="104"/>
      <c r="AL50" s="77"/>
      <c r="AM50" s="77"/>
      <c r="AN50" s="77"/>
    </row>
    <row r="51" spans="1:40" x14ac:dyDescent="0.25">
      <c r="A51" s="52"/>
      <c r="B51" s="70"/>
      <c r="C51" s="52"/>
      <c r="D51" s="66"/>
      <c r="E51" s="66"/>
      <c r="F51" s="66"/>
      <c r="G51" s="66"/>
      <c r="H51" s="68"/>
      <c r="I51" s="52"/>
      <c r="J51" s="68"/>
      <c r="K51" s="68"/>
      <c r="L51" s="68"/>
      <c r="M51" s="67"/>
      <c r="N51" s="68"/>
      <c r="O51" s="68"/>
      <c r="P51" s="68"/>
      <c r="Q51" s="68"/>
      <c r="R51" s="68"/>
      <c r="S51" s="11"/>
      <c r="T51" s="104"/>
      <c r="U51" s="104"/>
      <c r="V51" s="67"/>
      <c r="W51" s="77"/>
      <c r="X51" s="77"/>
      <c r="Y51" s="77"/>
      <c r="Z51" s="68"/>
      <c r="AA51" s="77"/>
      <c r="AB51" s="77"/>
      <c r="AC51" s="68"/>
      <c r="AD51" s="67"/>
      <c r="AE51" s="67"/>
      <c r="AF51" s="67"/>
      <c r="AG51" s="67"/>
      <c r="AH51" s="71"/>
      <c r="AI51" s="71"/>
      <c r="AJ51" s="71"/>
      <c r="AK51" s="104"/>
      <c r="AL51" s="77"/>
      <c r="AM51" s="77"/>
      <c r="AN51" s="77"/>
    </row>
    <row r="52" spans="1:40" x14ac:dyDescent="0.25">
      <c r="A52" s="52"/>
      <c r="B52" s="70"/>
      <c r="C52" s="52"/>
      <c r="D52" s="66"/>
      <c r="E52" s="66"/>
      <c r="F52" s="66"/>
      <c r="G52" s="66"/>
      <c r="H52" s="68"/>
      <c r="I52" s="52"/>
      <c r="J52" s="68"/>
      <c r="K52" s="68"/>
      <c r="L52" s="68"/>
      <c r="M52" s="67"/>
      <c r="N52" s="68"/>
      <c r="O52" s="68"/>
      <c r="P52" s="68"/>
      <c r="Q52" s="68"/>
      <c r="R52" s="68"/>
      <c r="S52" s="11"/>
      <c r="T52" s="104"/>
      <c r="U52" s="104"/>
      <c r="V52" s="67"/>
      <c r="W52" s="77"/>
      <c r="X52" s="77"/>
      <c r="Y52" s="77"/>
      <c r="Z52" s="68"/>
      <c r="AA52" s="77"/>
      <c r="AB52" s="77"/>
      <c r="AC52" s="68"/>
      <c r="AD52" s="67"/>
      <c r="AE52" s="67"/>
      <c r="AF52" s="67"/>
      <c r="AG52" s="67"/>
      <c r="AH52" s="71"/>
      <c r="AI52" s="71"/>
      <c r="AJ52" s="71"/>
      <c r="AK52" s="104"/>
      <c r="AL52" s="77"/>
      <c r="AM52" s="77"/>
      <c r="AN52" s="77"/>
    </row>
    <row r="53" spans="1:40" x14ac:dyDescent="0.25">
      <c r="A53" s="52"/>
      <c r="B53" s="70"/>
      <c r="C53" s="52"/>
      <c r="D53" s="66"/>
      <c r="E53" s="66"/>
      <c r="F53" s="66"/>
      <c r="G53" s="66"/>
      <c r="H53" s="68"/>
      <c r="I53" s="52"/>
      <c r="J53" s="68"/>
      <c r="K53" s="68"/>
      <c r="L53" s="68"/>
      <c r="M53" s="67"/>
      <c r="N53" s="68"/>
      <c r="O53" s="68"/>
      <c r="P53" s="68"/>
      <c r="Q53" s="68"/>
      <c r="R53" s="68"/>
      <c r="S53" s="11"/>
      <c r="T53" s="104"/>
      <c r="U53" s="104"/>
      <c r="V53" s="67"/>
      <c r="W53" s="77"/>
      <c r="X53" s="77"/>
      <c r="Y53" s="77"/>
      <c r="Z53" s="68"/>
      <c r="AA53" s="77"/>
      <c r="AB53" s="77"/>
      <c r="AC53" s="68"/>
      <c r="AD53" s="67"/>
      <c r="AE53" s="67"/>
      <c r="AF53" s="67"/>
      <c r="AG53" s="67"/>
      <c r="AH53" s="71"/>
      <c r="AI53" s="71"/>
      <c r="AJ53" s="71"/>
      <c r="AK53" s="104"/>
      <c r="AL53" s="77"/>
      <c r="AM53" s="77"/>
      <c r="AN53" s="77"/>
    </row>
    <row r="54" spans="1:40" x14ac:dyDescent="0.25">
      <c r="A54" s="52"/>
      <c r="B54" s="70"/>
      <c r="C54" s="52"/>
      <c r="D54" s="66"/>
      <c r="E54" s="66"/>
      <c r="F54" s="66"/>
      <c r="G54" s="66"/>
      <c r="H54" s="68"/>
      <c r="I54" s="52"/>
      <c r="J54" s="68"/>
      <c r="K54" s="68"/>
      <c r="L54" s="68"/>
      <c r="M54" s="67"/>
      <c r="N54" s="68"/>
      <c r="O54" s="68"/>
      <c r="P54" s="68"/>
      <c r="Q54" s="68"/>
      <c r="R54" s="68"/>
      <c r="S54" s="11"/>
      <c r="T54" s="104"/>
      <c r="U54" s="104"/>
      <c r="V54" s="67"/>
      <c r="W54" s="77"/>
      <c r="X54" s="77"/>
      <c r="Y54" s="77"/>
      <c r="Z54" s="68"/>
      <c r="AA54" s="77"/>
      <c r="AB54" s="77"/>
      <c r="AC54" s="68"/>
      <c r="AD54" s="67"/>
      <c r="AE54" s="67"/>
      <c r="AF54" s="67"/>
      <c r="AG54" s="67"/>
      <c r="AH54" s="71"/>
      <c r="AI54" s="71"/>
      <c r="AJ54" s="71"/>
      <c r="AK54" s="104"/>
      <c r="AL54" s="77"/>
      <c r="AM54" s="77"/>
      <c r="AN54" s="77"/>
    </row>
    <row r="55" spans="1:40" x14ac:dyDescent="0.25">
      <c r="A55" s="52"/>
      <c r="B55" s="70"/>
      <c r="C55" s="52"/>
      <c r="D55" s="66"/>
      <c r="E55" s="66"/>
      <c r="F55" s="66"/>
      <c r="G55" s="66"/>
      <c r="H55" s="68"/>
      <c r="I55" s="52"/>
      <c r="J55" s="68"/>
      <c r="K55" s="68"/>
      <c r="L55" s="68"/>
      <c r="M55" s="67"/>
      <c r="N55" s="68"/>
      <c r="O55" s="68"/>
      <c r="P55" s="68"/>
      <c r="Q55" s="68"/>
      <c r="R55" s="68"/>
      <c r="S55" s="11"/>
      <c r="T55" s="104"/>
      <c r="U55" s="104"/>
      <c r="V55" s="67"/>
      <c r="W55" s="77"/>
      <c r="X55" s="77"/>
      <c r="Y55" s="77"/>
      <c r="Z55" s="68"/>
      <c r="AA55" s="77"/>
      <c r="AB55" s="77"/>
      <c r="AC55" s="68"/>
      <c r="AD55" s="67"/>
      <c r="AE55" s="67"/>
      <c r="AF55" s="67"/>
      <c r="AG55" s="67"/>
      <c r="AH55" s="71"/>
      <c r="AI55" s="71"/>
      <c r="AJ55" s="71"/>
      <c r="AK55" s="104"/>
      <c r="AL55" s="77"/>
      <c r="AM55" s="77"/>
      <c r="AN55" s="77"/>
    </row>
    <row r="56" spans="1:40" x14ac:dyDescent="0.25">
      <c r="A56" s="52"/>
      <c r="B56" s="70"/>
      <c r="C56" s="52"/>
      <c r="D56" s="66"/>
      <c r="E56" s="66"/>
      <c r="F56" s="66"/>
      <c r="G56" s="66"/>
      <c r="H56" s="68"/>
      <c r="I56" s="52"/>
      <c r="J56" s="68"/>
      <c r="K56" s="68"/>
      <c r="L56" s="68"/>
      <c r="M56" s="67"/>
      <c r="N56" s="68"/>
      <c r="O56" s="68"/>
      <c r="P56" s="68"/>
      <c r="Q56" s="68"/>
      <c r="R56" s="68"/>
      <c r="S56" s="11"/>
      <c r="T56" s="104"/>
      <c r="U56" s="104"/>
      <c r="V56" s="67"/>
      <c r="W56" s="77"/>
      <c r="X56" s="77"/>
      <c r="Y56" s="77"/>
      <c r="Z56" s="68"/>
      <c r="AA56" s="77"/>
      <c r="AB56" s="77"/>
      <c r="AC56" s="68"/>
      <c r="AD56" s="67"/>
      <c r="AE56" s="67"/>
      <c r="AF56" s="67"/>
      <c r="AG56" s="67"/>
      <c r="AH56" s="71"/>
      <c r="AI56" s="71"/>
      <c r="AJ56" s="71"/>
      <c r="AK56" s="104"/>
      <c r="AL56" s="77"/>
      <c r="AM56" s="77"/>
      <c r="AN56" s="77"/>
    </row>
    <row r="57" spans="1:40" x14ac:dyDescent="0.25">
      <c r="A57" s="52"/>
      <c r="B57" s="70"/>
      <c r="C57" s="52"/>
      <c r="D57" s="66"/>
      <c r="E57" s="66"/>
      <c r="F57" s="66"/>
      <c r="G57" s="66"/>
      <c r="H57" s="68"/>
      <c r="I57" s="52"/>
      <c r="J57" s="68"/>
      <c r="K57" s="68"/>
      <c r="L57" s="68"/>
      <c r="M57" s="67"/>
      <c r="N57" s="68"/>
      <c r="O57" s="68"/>
      <c r="P57" s="68"/>
      <c r="Q57" s="68"/>
      <c r="R57" s="68"/>
      <c r="S57" s="11"/>
      <c r="T57" s="104"/>
      <c r="U57" s="104"/>
      <c r="V57" s="67"/>
      <c r="W57" s="77"/>
      <c r="X57" s="77"/>
      <c r="Y57" s="77"/>
      <c r="Z57" s="68"/>
      <c r="AA57" s="77"/>
      <c r="AB57" s="77"/>
      <c r="AC57" s="68"/>
      <c r="AD57" s="67"/>
      <c r="AE57" s="67"/>
      <c r="AF57" s="67"/>
      <c r="AG57" s="67"/>
      <c r="AH57" s="71"/>
      <c r="AI57" s="71"/>
      <c r="AJ57" s="71"/>
      <c r="AK57" s="104"/>
      <c r="AL57" s="77"/>
      <c r="AM57" s="77"/>
      <c r="AN57" s="77"/>
    </row>
    <row r="58" spans="1:40" x14ac:dyDescent="0.25">
      <c r="A58" s="52"/>
      <c r="B58" s="70"/>
      <c r="C58" s="52"/>
      <c r="D58" s="66"/>
      <c r="E58" s="66"/>
      <c r="F58" s="66"/>
      <c r="G58" s="66"/>
      <c r="H58" s="68"/>
      <c r="I58" s="52"/>
      <c r="J58" s="68"/>
      <c r="K58" s="68"/>
      <c r="L58" s="68"/>
      <c r="M58" s="67"/>
      <c r="N58" s="68"/>
      <c r="O58" s="68"/>
      <c r="P58" s="68"/>
      <c r="Q58" s="68"/>
      <c r="R58" s="68"/>
      <c r="S58" s="11"/>
      <c r="T58" s="104"/>
      <c r="U58" s="104"/>
      <c r="V58" s="67"/>
      <c r="W58" s="77"/>
      <c r="X58" s="77"/>
      <c r="Y58" s="77"/>
      <c r="Z58" s="68"/>
      <c r="AA58" s="77"/>
      <c r="AB58" s="77"/>
      <c r="AC58" s="68"/>
      <c r="AD58" s="67"/>
      <c r="AE58" s="67"/>
      <c r="AF58" s="67"/>
      <c r="AG58" s="67"/>
      <c r="AH58" s="71"/>
      <c r="AI58" s="71"/>
      <c r="AJ58" s="71"/>
      <c r="AK58" s="104"/>
      <c r="AL58" s="77"/>
      <c r="AM58" s="77"/>
      <c r="AN58" s="77"/>
    </row>
    <row r="59" spans="1:40" x14ac:dyDescent="0.25">
      <c r="A59" s="52"/>
      <c r="B59" s="70"/>
      <c r="C59" s="52"/>
      <c r="D59" s="66"/>
      <c r="E59" s="66"/>
      <c r="F59" s="66"/>
      <c r="G59" s="66"/>
      <c r="H59" s="68"/>
      <c r="I59" s="52"/>
      <c r="J59" s="68"/>
      <c r="K59" s="68"/>
      <c r="L59" s="68"/>
      <c r="M59" s="67"/>
      <c r="N59" s="68"/>
      <c r="O59" s="68"/>
      <c r="P59" s="68"/>
      <c r="Q59" s="68"/>
      <c r="R59" s="68"/>
      <c r="S59" s="11"/>
      <c r="T59" s="104"/>
      <c r="U59" s="104"/>
      <c r="V59" s="67"/>
      <c r="W59" s="77"/>
      <c r="X59" s="77"/>
      <c r="Y59" s="77"/>
      <c r="Z59" s="68"/>
      <c r="AA59" s="77"/>
      <c r="AB59" s="77"/>
      <c r="AC59" s="68"/>
      <c r="AD59" s="67"/>
      <c r="AE59" s="67"/>
      <c r="AF59" s="67"/>
      <c r="AG59" s="67"/>
      <c r="AH59" s="71"/>
      <c r="AI59" s="71"/>
      <c r="AJ59" s="71"/>
      <c r="AK59" s="104"/>
      <c r="AL59" s="77"/>
      <c r="AM59" s="77"/>
      <c r="AN59" s="77"/>
    </row>
    <row r="60" spans="1:40" x14ac:dyDescent="0.25">
      <c r="A60" s="52"/>
      <c r="B60" s="70"/>
      <c r="C60" s="52"/>
      <c r="D60" s="66"/>
      <c r="E60" s="66"/>
      <c r="F60" s="66"/>
      <c r="G60" s="66"/>
      <c r="H60" s="68"/>
      <c r="I60" s="52"/>
      <c r="J60" s="68"/>
      <c r="K60" s="68"/>
      <c r="L60" s="68"/>
      <c r="M60" s="67"/>
      <c r="N60" s="68"/>
      <c r="O60" s="68"/>
      <c r="P60" s="68"/>
      <c r="Q60" s="68"/>
      <c r="R60" s="68"/>
      <c r="S60" s="11"/>
      <c r="T60" s="104"/>
      <c r="U60" s="104"/>
      <c r="V60" s="67"/>
      <c r="W60" s="77"/>
      <c r="X60" s="77"/>
      <c r="Y60" s="77"/>
      <c r="Z60" s="68"/>
      <c r="AA60" s="77"/>
      <c r="AB60" s="77"/>
      <c r="AC60" s="68"/>
      <c r="AD60" s="67"/>
      <c r="AE60" s="67"/>
      <c r="AF60" s="67"/>
      <c r="AG60" s="67"/>
      <c r="AH60" s="71"/>
      <c r="AI60" s="71"/>
      <c r="AJ60" s="71"/>
      <c r="AK60" s="104"/>
      <c r="AL60" s="77"/>
      <c r="AM60" s="77"/>
      <c r="AN60" s="77"/>
    </row>
    <row r="61" spans="1:40" x14ac:dyDescent="0.25">
      <c r="A61" s="52"/>
      <c r="B61" s="70"/>
      <c r="C61" s="52"/>
      <c r="D61" s="66"/>
      <c r="E61" s="66"/>
      <c r="F61" s="66"/>
      <c r="G61" s="66"/>
      <c r="H61" s="68"/>
      <c r="I61" s="52"/>
      <c r="J61" s="68"/>
      <c r="K61" s="68"/>
      <c r="L61" s="68"/>
      <c r="M61" s="67"/>
      <c r="N61" s="68"/>
      <c r="O61" s="68"/>
      <c r="P61" s="68"/>
      <c r="Q61" s="68"/>
      <c r="R61" s="68"/>
      <c r="S61" s="11"/>
      <c r="T61" s="104"/>
      <c r="U61" s="104"/>
      <c r="V61" s="67"/>
      <c r="W61" s="77"/>
      <c r="X61" s="77"/>
      <c r="Y61" s="77"/>
      <c r="Z61" s="68"/>
      <c r="AA61" s="77"/>
      <c r="AB61" s="77"/>
      <c r="AC61" s="68"/>
      <c r="AD61" s="67"/>
      <c r="AE61" s="67"/>
      <c r="AF61" s="67"/>
      <c r="AG61" s="67"/>
      <c r="AH61" s="71"/>
      <c r="AI61" s="71"/>
      <c r="AJ61" s="71"/>
      <c r="AK61" s="104"/>
      <c r="AL61" s="77"/>
      <c r="AM61" s="77"/>
      <c r="AN61" s="77"/>
    </row>
    <row r="62" spans="1:40" x14ac:dyDescent="0.25">
      <c r="A62" s="52"/>
      <c r="B62" s="70"/>
      <c r="C62" s="52"/>
      <c r="D62" s="66"/>
      <c r="E62" s="66"/>
      <c r="F62" s="66"/>
      <c r="G62" s="66"/>
      <c r="H62" s="68"/>
      <c r="I62" s="52"/>
      <c r="J62" s="68"/>
      <c r="K62" s="68"/>
      <c r="L62" s="68"/>
      <c r="M62" s="67"/>
      <c r="N62" s="68"/>
      <c r="O62" s="68"/>
      <c r="P62" s="68"/>
      <c r="Q62" s="68"/>
      <c r="R62" s="68"/>
      <c r="S62" s="11"/>
      <c r="T62" s="104"/>
      <c r="U62" s="104"/>
      <c r="V62" s="67"/>
      <c r="W62" s="77"/>
      <c r="X62" s="77"/>
      <c r="Y62" s="77"/>
      <c r="Z62" s="68"/>
      <c r="AA62" s="77"/>
      <c r="AB62" s="77"/>
      <c r="AC62" s="68"/>
      <c r="AD62" s="67"/>
      <c r="AE62" s="67"/>
      <c r="AF62" s="67"/>
      <c r="AG62" s="67"/>
      <c r="AH62" s="71"/>
      <c r="AI62" s="71"/>
      <c r="AJ62" s="71"/>
      <c r="AK62" s="104"/>
      <c r="AL62" s="77"/>
      <c r="AM62" s="77"/>
      <c r="AN62" s="77"/>
    </row>
    <row r="63" spans="1:40" x14ac:dyDescent="0.25">
      <c r="A63" s="52"/>
      <c r="B63" s="70"/>
      <c r="C63" s="52"/>
      <c r="D63" s="66"/>
      <c r="E63" s="66"/>
      <c r="F63" s="66"/>
      <c r="G63" s="66"/>
      <c r="H63" s="68"/>
      <c r="I63" s="52"/>
      <c r="J63" s="68"/>
      <c r="K63" s="68"/>
      <c r="L63" s="68"/>
      <c r="M63" s="67"/>
      <c r="N63" s="68"/>
      <c r="O63" s="68"/>
      <c r="P63" s="68"/>
      <c r="Q63" s="68"/>
      <c r="R63" s="68"/>
      <c r="S63" s="11"/>
      <c r="T63" s="104"/>
      <c r="U63" s="104"/>
      <c r="V63" s="67"/>
      <c r="W63" s="77"/>
      <c r="X63" s="77"/>
      <c r="Y63" s="77"/>
      <c r="Z63" s="68"/>
      <c r="AA63" s="77"/>
      <c r="AB63" s="77"/>
      <c r="AC63" s="68"/>
      <c r="AD63" s="67"/>
      <c r="AE63" s="67"/>
      <c r="AF63" s="67"/>
      <c r="AG63" s="67"/>
      <c r="AH63" s="71"/>
      <c r="AI63" s="71"/>
      <c r="AJ63" s="71"/>
      <c r="AK63" s="104"/>
      <c r="AL63" s="77"/>
      <c r="AM63" s="77"/>
      <c r="AN63" s="77"/>
    </row>
    <row r="64" spans="1:40" x14ac:dyDescent="0.25">
      <c r="A64" s="52"/>
      <c r="B64" s="70"/>
      <c r="C64" s="52"/>
      <c r="D64" s="66"/>
      <c r="E64" s="66"/>
      <c r="F64" s="66"/>
      <c r="G64" s="66"/>
      <c r="H64" s="68"/>
      <c r="I64" s="52"/>
      <c r="J64" s="68"/>
      <c r="K64" s="68"/>
      <c r="L64" s="68"/>
      <c r="M64" s="67"/>
      <c r="N64" s="68"/>
      <c r="O64" s="68"/>
      <c r="P64" s="68"/>
      <c r="Q64" s="68"/>
      <c r="R64" s="68"/>
      <c r="S64" s="11"/>
      <c r="T64" s="104"/>
      <c r="U64" s="104"/>
      <c r="V64" s="67"/>
      <c r="W64" s="77"/>
      <c r="X64" s="77"/>
      <c r="Y64" s="77"/>
      <c r="Z64" s="68"/>
      <c r="AA64" s="77"/>
      <c r="AB64" s="77"/>
      <c r="AC64" s="68"/>
      <c r="AD64" s="67"/>
      <c r="AE64" s="67"/>
      <c r="AF64" s="67"/>
      <c r="AG64" s="67"/>
      <c r="AH64" s="71"/>
      <c r="AI64" s="71"/>
      <c r="AJ64" s="71"/>
      <c r="AK64" s="104"/>
      <c r="AL64" s="77"/>
      <c r="AM64" s="77"/>
      <c r="AN64" s="77"/>
    </row>
    <row r="65" spans="1:40" x14ac:dyDescent="0.25">
      <c r="A65" s="52"/>
      <c r="B65" s="70"/>
      <c r="C65" s="52"/>
      <c r="D65" s="66"/>
      <c r="E65" s="66"/>
      <c r="F65" s="66"/>
      <c r="G65" s="66"/>
      <c r="H65" s="68"/>
      <c r="I65" s="52"/>
      <c r="J65" s="68"/>
      <c r="K65" s="68"/>
      <c r="L65" s="68"/>
      <c r="M65" s="67"/>
      <c r="N65" s="68"/>
      <c r="O65" s="68"/>
      <c r="P65" s="68"/>
      <c r="Q65" s="68"/>
      <c r="R65" s="68"/>
      <c r="S65" s="11"/>
      <c r="T65" s="104"/>
      <c r="U65" s="104"/>
      <c r="V65" s="67"/>
      <c r="W65" s="77"/>
      <c r="X65" s="77"/>
      <c r="Y65" s="77"/>
      <c r="Z65" s="68"/>
      <c r="AA65" s="77"/>
      <c r="AB65" s="77"/>
      <c r="AC65" s="68"/>
      <c r="AD65" s="67"/>
      <c r="AE65" s="67"/>
      <c r="AF65" s="67"/>
      <c r="AG65" s="67"/>
      <c r="AH65" s="71"/>
      <c r="AI65" s="71"/>
      <c r="AJ65" s="71"/>
      <c r="AK65" s="104"/>
      <c r="AL65" s="77"/>
      <c r="AM65" s="77"/>
      <c r="AN65" s="77"/>
    </row>
    <row r="66" spans="1:40" x14ac:dyDescent="0.25">
      <c r="A66" s="52"/>
      <c r="B66" s="70"/>
      <c r="C66" s="52"/>
      <c r="D66" s="66"/>
      <c r="E66" s="66"/>
      <c r="F66" s="66"/>
      <c r="G66" s="66"/>
      <c r="H66" s="68"/>
      <c r="I66" s="52"/>
      <c r="J66" s="68"/>
      <c r="K66" s="68"/>
      <c r="L66" s="68"/>
      <c r="M66" s="67"/>
      <c r="N66" s="68"/>
      <c r="O66" s="68"/>
      <c r="P66" s="68"/>
      <c r="Q66" s="68"/>
      <c r="R66" s="68"/>
      <c r="S66" s="11"/>
      <c r="T66" s="104"/>
      <c r="U66" s="104"/>
      <c r="V66" s="67"/>
      <c r="W66" s="77"/>
      <c r="X66" s="77"/>
      <c r="Y66" s="77"/>
      <c r="Z66" s="68"/>
      <c r="AA66" s="77"/>
      <c r="AB66" s="77"/>
      <c r="AC66" s="68"/>
      <c r="AD66" s="67"/>
      <c r="AE66" s="67"/>
      <c r="AF66" s="67"/>
      <c r="AG66" s="67"/>
      <c r="AH66" s="71"/>
      <c r="AI66" s="71"/>
      <c r="AJ66" s="71"/>
      <c r="AK66" s="104"/>
      <c r="AL66" s="77"/>
      <c r="AM66" s="77"/>
      <c r="AN66" s="77"/>
    </row>
    <row r="67" spans="1:40" x14ac:dyDescent="0.25">
      <c r="A67" s="52"/>
      <c r="B67" s="70"/>
      <c r="C67" s="52"/>
      <c r="D67" s="66"/>
      <c r="E67" s="66"/>
      <c r="F67" s="66"/>
      <c r="G67" s="66"/>
      <c r="H67" s="68"/>
      <c r="I67" s="52"/>
      <c r="J67" s="68"/>
      <c r="K67" s="68"/>
      <c r="L67" s="68"/>
      <c r="M67" s="67"/>
      <c r="N67" s="68"/>
      <c r="O67" s="68"/>
      <c r="P67" s="68"/>
      <c r="Q67" s="68"/>
      <c r="R67" s="68"/>
      <c r="S67" s="11"/>
      <c r="T67" s="104"/>
      <c r="U67" s="104"/>
      <c r="V67" s="67"/>
      <c r="W67" s="77"/>
      <c r="X67" s="77"/>
      <c r="Y67" s="77"/>
      <c r="Z67" s="68"/>
      <c r="AA67" s="77"/>
      <c r="AB67" s="77"/>
      <c r="AC67" s="68"/>
      <c r="AD67" s="67"/>
      <c r="AE67" s="67"/>
      <c r="AF67" s="67"/>
      <c r="AG67" s="67"/>
      <c r="AH67" s="71"/>
      <c r="AI67" s="71"/>
      <c r="AJ67" s="71"/>
      <c r="AK67" s="104"/>
      <c r="AL67" s="77"/>
      <c r="AM67" s="77"/>
      <c r="AN67" s="77"/>
    </row>
    <row r="68" spans="1:40" x14ac:dyDescent="0.25">
      <c r="A68" s="52"/>
      <c r="B68" s="70"/>
      <c r="C68" s="52"/>
      <c r="D68" s="66"/>
      <c r="E68" s="66"/>
      <c r="F68" s="66"/>
      <c r="G68" s="66"/>
      <c r="H68" s="68"/>
      <c r="I68" s="52"/>
      <c r="J68" s="68"/>
      <c r="K68" s="68"/>
      <c r="L68" s="68"/>
      <c r="M68" s="67"/>
      <c r="N68" s="68"/>
      <c r="O68" s="68"/>
      <c r="P68" s="68"/>
      <c r="Q68" s="68"/>
      <c r="R68" s="68"/>
      <c r="S68" s="11"/>
      <c r="T68" s="104"/>
      <c r="U68" s="104"/>
      <c r="V68" s="67"/>
      <c r="W68" s="77"/>
      <c r="X68" s="77"/>
      <c r="Y68" s="77"/>
      <c r="Z68" s="68"/>
      <c r="AA68" s="77"/>
      <c r="AB68" s="77"/>
      <c r="AC68" s="68"/>
      <c r="AD68" s="67"/>
      <c r="AE68" s="67"/>
      <c r="AF68" s="67"/>
      <c r="AG68" s="67"/>
      <c r="AH68" s="71"/>
      <c r="AI68" s="71"/>
      <c r="AJ68" s="71"/>
      <c r="AK68" s="104"/>
      <c r="AL68" s="77"/>
      <c r="AM68" s="77"/>
      <c r="AN68" s="77"/>
    </row>
    <row r="69" spans="1:40" x14ac:dyDescent="0.25">
      <c r="A69" s="52"/>
      <c r="B69" s="70"/>
      <c r="C69" s="52"/>
      <c r="D69" s="66"/>
      <c r="E69" s="66"/>
      <c r="F69" s="66"/>
      <c r="G69" s="66"/>
      <c r="H69" s="68"/>
      <c r="I69" s="52"/>
      <c r="J69" s="68"/>
      <c r="K69" s="68"/>
      <c r="L69" s="68"/>
      <c r="M69" s="67"/>
      <c r="N69" s="68"/>
      <c r="O69" s="68"/>
      <c r="P69" s="68"/>
      <c r="Q69" s="68"/>
      <c r="R69" s="68"/>
      <c r="S69" s="11"/>
      <c r="T69" s="104"/>
      <c r="U69" s="104"/>
      <c r="V69" s="67"/>
      <c r="W69" s="77"/>
      <c r="X69" s="77"/>
      <c r="Y69" s="77"/>
      <c r="Z69" s="68"/>
      <c r="AA69" s="77"/>
      <c r="AB69" s="77"/>
      <c r="AC69" s="68"/>
      <c r="AD69" s="67"/>
      <c r="AE69" s="67"/>
      <c r="AF69" s="67"/>
      <c r="AG69" s="67"/>
      <c r="AH69" s="71"/>
      <c r="AI69" s="71"/>
      <c r="AJ69" s="71"/>
      <c r="AK69" s="104"/>
      <c r="AL69" s="77"/>
      <c r="AM69" s="77"/>
      <c r="AN69" s="77"/>
    </row>
    <row r="70" spans="1:40" x14ac:dyDescent="0.25">
      <c r="A70" s="52"/>
      <c r="B70" s="70"/>
      <c r="C70" s="52"/>
      <c r="D70" s="66"/>
      <c r="E70" s="66"/>
      <c r="F70" s="66"/>
      <c r="G70" s="66"/>
      <c r="H70" s="68"/>
      <c r="I70" s="52"/>
      <c r="J70" s="68"/>
      <c r="K70" s="68"/>
      <c r="L70" s="68"/>
      <c r="M70" s="67"/>
      <c r="N70" s="68"/>
      <c r="O70" s="68"/>
      <c r="P70" s="68"/>
      <c r="Q70" s="68"/>
      <c r="R70" s="68"/>
      <c r="S70" s="11"/>
      <c r="T70" s="104"/>
      <c r="U70" s="104"/>
      <c r="V70" s="67"/>
      <c r="W70" s="77"/>
      <c r="X70" s="77"/>
      <c r="Y70" s="77"/>
      <c r="Z70" s="68"/>
      <c r="AA70" s="77"/>
      <c r="AB70" s="77"/>
      <c r="AC70" s="68"/>
      <c r="AD70" s="67"/>
      <c r="AE70" s="67"/>
      <c r="AF70" s="67"/>
      <c r="AG70" s="67"/>
      <c r="AH70" s="71"/>
      <c r="AI70" s="71"/>
      <c r="AJ70" s="71"/>
      <c r="AK70" s="104"/>
      <c r="AL70" s="77"/>
      <c r="AM70" s="77"/>
      <c r="AN70" s="77"/>
    </row>
    <row r="71" spans="1:40" x14ac:dyDescent="0.25">
      <c r="A71" s="52"/>
      <c r="B71" s="70"/>
      <c r="C71" s="52"/>
      <c r="D71" s="66"/>
      <c r="E71" s="66"/>
      <c r="F71" s="66"/>
      <c r="G71" s="66"/>
      <c r="H71" s="68"/>
      <c r="I71" s="52"/>
      <c r="J71" s="68"/>
      <c r="K71" s="68"/>
      <c r="L71" s="68"/>
      <c r="M71" s="67"/>
      <c r="N71" s="68"/>
      <c r="O71" s="68"/>
      <c r="P71" s="68"/>
      <c r="Q71" s="68"/>
      <c r="R71" s="68"/>
      <c r="S71" s="11"/>
      <c r="T71" s="104"/>
      <c r="U71" s="104"/>
      <c r="V71" s="67"/>
      <c r="W71" s="77"/>
      <c r="X71" s="77"/>
      <c r="Y71" s="77"/>
      <c r="Z71" s="68"/>
      <c r="AA71" s="77"/>
      <c r="AB71" s="77"/>
      <c r="AC71" s="68"/>
      <c r="AD71" s="67"/>
      <c r="AE71" s="67"/>
      <c r="AF71" s="67"/>
      <c r="AG71" s="67"/>
      <c r="AH71" s="71"/>
      <c r="AI71" s="71"/>
      <c r="AJ71" s="71"/>
      <c r="AK71" s="104"/>
      <c r="AL71" s="77"/>
      <c r="AM71" s="77"/>
      <c r="AN71" s="77"/>
    </row>
    <row r="72" spans="1:40" x14ac:dyDescent="0.25">
      <c r="A72" s="52"/>
      <c r="B72" s="70"/>
      <c r="C72" s="52"/>
      <c r="D72" s="66"/>
      <c r="E72" s="66"/>
      <c r="F72" s="66"/>
      <c r="G72" s="66"/>
      <c r="H72" s="68"/>
      <c r="I72" s="52"/>
      <c r="J72" s="68"/>
      <c r="K72" s="68"/>
      <c r="L72" s="68"/>
      <c r="M72" s="67"/>
      <c r="N72" s="68"/>
      <c r="O72" s="68"/>
      <c r="P72" s="68"/>
      <c r="Q72" s="68"/>
      <c r="R72" s="68"/>
      <c r="S72" s="11"/>
      <c r="T72" s="104"/>
      <c r="U72" s="104"/>
      <c r="V72" s="67"/>
      <c r="W72" s="77"/>
      <c r="X72" s="77"/>
      <c r="Y72" s="77"/>
      <c r="Z72" s="68"/>
      <c r="AA72" s="77"/>
      <c r="AB72" s="77"/>
      <c r="AC72" s="68"/>
      <c r="AD72" s="67"/>
      <c r="AE72" s="67"/>
      <c r="AF72" s="67"/>
      <c r="AG72" s="67"/>
      <c r="AH72" s="71"/>
      <c r="AI72" s="71"/>
      <c r="AJ72" s="71"/>
      <c r="AK72" s="104"/>
      <c r="AL72" s="77"/>
      <c r="AM72" s="77"/>
      <c r="AN72" s="77"/>
    </row>
    <row r="73" spans="1:40" x14ac:dyDescent="0.25">
      <c r="A73" s="52"/>
      <c r="B73" s="70"/>
      <c r="C73" s="52"/>
      <c r="D73" s="66"/>
      <c r="E73" s="66"/>
      <c r="F73" s="66"/>
      <c r="G73" s="66"/>
      <c r="H73" s="68"/>
      <c r="I73" s="52"/>
      <c r="J73" s="68"/>
      <c r="K73" s="68"/>
      <c r="L73" s="68"/>
      <c r="M73" s="67"/>
      <c r="N73" s="68"/>
      <c r="O73" s="68"/>
      <c r="P73" s="68"/>
      <c r="Q73" s="68"/>
      <c r="R73" s="68"/>
      <c r="S73" s="11"/>
      <c r="T73" s="104"/>
      <c r="U73" s="104"/>
      <c r="V73" s="67"/>
      <c r="W73" s="77"/>
      <c r="X73" s="77"/>
      <c r="Y73" s="77"/>
      <c r="Z73" s="68"/>
      <c r="AA73" s="77"/>
      <c r="AB73" s="77"/>
      <c r="AC73" s="68"/>
      <c r="AD73" s="67"/>
      <c r="AE73" s="67"/>
      <c r="AF73" s="67"/>
      <c r="AG73" s="67"/>
      <c r="AH73" s="71"/>
      <c r="AI73" s="71"/>
      <c r="AJ73" s="71"/>
      <c r="AK73" s="104"/>
      <c r="AL73" s="77"/>
      <c r="AM73" s="77"/>
      <c r="AN73" s="77"/>
    </row>
    <row r="74" spans="1:40" x14ac:dyDescent="0.25">
      <c r="A74" s="52"/>
      <c r="B74" s="70"/>
      <c r="C74" s="52"/>
      <c r="D74" s="66"/>
      <c r="E74" s="66"/>
      <c r="F74" s="66"/>
      <c r="G74" s="66"/>
      <c r="H74" s="68"/>
      <c r="I74" s="52"/>
      <c r="J74" s="68"/>
      <c r="K74" s="68"/>
      <c r="L74" s="68"/>
      <c r="M74" s="67"/>
      <c r="N74" s="68"/>
      <c r="O74" s="68"/>
      <c r="P74" s="68"/>
      <c r="Q74" s="68"/>
      <c r="R74" s="68"/>
      <c r="S74" s="11"/>
      <c r="T74" s="104"/>
      <c r="U74" s="104"/>
      <c r="V74" s="67"/>
      <c r="W74" s="77"/>
      <c r="X74" s="77"/>
      <c r="Y74" s="77"/>
      <c r="Z74" s="68"/>
      <c r="AA74" s="77"/>
      <c r="AB74" s="77"/>
      <c r="AC74" s="68"/>
      <c r="AD74" s="67"/>
      <c r="AE74" s="67"/>
      <c r="AF74" s="67"/>
      <c r="AG74" s="67"/>
      <c r="AH74" s="71"/>
      <c r="AI74" s="71"/>
      <c r="AJ74" s="71"/>
      <c r="AK74" s="104"/>
      <c r="AL74" s="77"/>
      <c r="AM74" s="77"/>
      <c r="AN74" s="77"/>
    </row>
    <row r="75" spans="1:40" x14ac:dyDescent="0.25">
      <c r="A75" s="52"/>
      <c r="B75" s="70"/>
      <c r="C75" s="52"/>
      <c r="D75" s="66"/>
      <c r="E75" s="66"/>
      <c r="F75" s="66"/>
      <c r="G75" s="66"/>
      <c r="H75" s="68"/>
      <c r="I75" s="52"/>
      <c r="J75" s="68"/>
      <c r="K75" s="68"/>
      <c r="L75" s="68"/>
      <c r="M75" s="67"/>
      <c r="N75" s="68"/>
      <c r="O75" s="68"/>
      <c r="P75" s="68"/>
      <c r="Q75" s="68"/>
      <c r="R75" s="68"/>
      <c r="S75" s="11"/>
      <c r="T75" s="104"/>
      <c r="U75" s="104"/>
      <c r="V75" s="67"/>
      <c r="W75" s="77"/>
      <c r="X75" s="77"/>
      <c r="Y75" s="77"/>
      <c r="Z75" s="68"/>
      <c r="AA75" s="77"/>
      <c r="AB75" s="77"/>
      <c r="AC75" s="68"/>
      <c r="AD75" s="67"/>
      <c r="AE75" s="67"/>
      <c r="AF75" s="67"/>
      <c r="AG75" s="67"/>
      <c r="AH75" s="71"/>
      <c r="AI75" s="71"/>
      <c r="AJ75" s="71"/>
      <c r="AK75" s="104"/>
      <c r="AL75" s="77"/>
      <c r="AM75" s="77"/>
      <c r="AN75" s="77"/>
    </row>
    <row r="76" spans="1:40" x14ac:dyDescent="0.25">
      <c r="A76" s="52"/>
      <c r="B76" s="70"/>
      <c r="C76" s="52"/>
      <c r="D76" s="66"/>
      <c r="E76" s="66"/>
      <c r="F76" s="66"/>
      <c r="G76" s="66"/>
      <c r="H76" s="68"/>
      <c r="I76" s="52"/>
      <c r="J76" s="68"/>
      <c r="K76" s="68"/>
      <c r="L76" s="68"/>
      <c r="M76" s="67"/>
      <c r="N76" s="68"/>
      <c r="O76" s="68"/>
      <c r="P76" s="68"/>
      <c r="Q76" s="68"/>
      <c r="R76" s="68"/>
      <c r="S76" s="11"/>
      <c r="T76" s="104"/>
      <c r="U76" s="104"/>
      <c r="V76" s="67"/>
      <c r="W76" s="77"/>
      <c r="X76" s="77"/>
      <c r="Y76" s="77"/>
      <c r="Z76" s="68"/>
      <c r="AA76" s="77"/>
      <c r="AB76" s="77"/>
      <c r="AC76" s="68"/>
      <c r="AD76" s="67"/>
      <c r="AE76" s="67"/>
      <c r="AF76" s="67"/>
      <c r="AG76" s="67"/>
      <c r="AH76" s="71"/>
      <c r="AI76" s="71"/>
      <c r="AJ76" s="71"/>
      <c r="AK76" s="104"/>
      <c r="AL76" s="77"/>
      <c r="AM76" s="77"/>
      <c r="AN76" s="77"/>
    </row>
    <row r="77" spans="1:40" x14ac:dyDescent="0.25">
      <c r="A77" s="52"/>
      <c r="B77" s="70"/>
      <c r="C77" s="52"/>
      <c r="D77" s="66"/>
      <c r="E77" s="66"/>
      <c r="F77" s="66"/>
      <c r="G77" s="66"/>
      <c r="H77" s="68"/>
      <c r="I77" s="52"/>
      <c r="J77" s="68"/>
      <c r="K77" s="68"/>
      <c r="L77" s="68"/>
      <c r="M77" s="67"/>
      <c r="N77" s="68"/>
      <c r="O77" s="68"/>
      <c r="P77" s="68"/>
      <c r="Q77" s="68"/>
      <c r="R77" s="68"/>
      <c r="S77" s="11"/>
      <c r="T77" s="104"/>
      <c r="U77" s="104"/>
      <c r="V77" s="67"/>
      <c r="W77" s="77"/>
      <c r="X77" s="77"/>
      <c r="Y77" s="77"/>
      <c r="Z77" s="68"/>
      <c r="AA77" s="77"/>
      <c r="AB77" s="77"/>
      <c r="AC77" s="68"/>
      <c r="AD77" s="67"/>
      <c r="AE77" s="67"/>
      <c r="AF77" s="67"/>
      <c r="AG77" s="67"/>
      <c r="AH77" s="71"/>
      <c r="AI77" s="71"/>
      <c r="AJ77" s="71"/>
      <c r="AK77" s="104"/>
      <c r="AL77" s="77"/>
      <c r="AM77" s="77"/>
      <c r="AN77" s="77"/>
    </row>
    <row r="78" spans="1:40" x14ac:dyDescent="0.25">
      <c r="A78" s="52"/>
      <c r="B78" s="70"/>
      <c r="C78" s="52"/>
      <c r="D78" s="66"/>
      <c r="E78" s="66"/>
      <c r="F78" s="66"/>
      <c r="G78" s="66"/>
      <c r="H78" s="68"/>
      <c r="I78" s="52"/>
      <c r="J78" s="68"/>
      <c r="K78" s="68"/>
      <c r="L78" s="68"/>
      <c r="M78" s="67"/>
      <c r="N78" s="68"/>
      <c r="O78" s="68"/>
      <c r="P78" s="68"/>
      <c r="Q78" s="68"/>
      <c r="R78" s="68"/>
      <c r="S78" s="11"/>
      <c r="T78" s="104"/>
      <c r="U78" s="104"/>
      <c r="V78" s="67"/>
      <c r="W78" s="77"/>
      <c r="X78" s="77"/>
      <c r="Y78" s="77"/>
      <c r="Z78" s="68"/>
      <c r="AA78" s="77"/>
      <c r="AB78" s="77"/>
      <c r="AC78" s="68"/>
      <c r="AD78" s="67"/>
      <c r="AE78" s="67"/>
      <c r="AF78" s="67"/>
      <c r="AG78" s="67"/>
      <c r="AH78" s="71"/>
      <c r="AI78" s="71"/>
      <c r="AJ78" s="71"/>
      <c r="AK78" s="104"/>
      <c r="AL78" s="77"/>
      <c r="AM78" s="77"/>
      <c r="AN78" s="77"/>
    </row>
    <row r="79" spans="1:40" x14ac:dyDescent="0.25">
      <c r="A79" s="52"/>
      <c r="B79" s="70"/>
      <c r="C79" s="52"/>
      <c r="D79" s="66"/>
      <c r="E79" s="66"/>
      <c r="F79" s="66"/>
      <c r="G79" s="66"/>
      <c r="H79" s="68"/>
      <c r="I79" s="52"/>
      <c r="J79" s="68"/>
      <c r="K79" s="68"/>
      <c r="L79" s="68"/>
      <c r="M79" s="67"/>
      <c r="N79" s="68"/>
      <c r="O79" s="68"/>
      <c r="P79" s="68"/>
      <c r="Q79" s="68"/>
      <c r="R79" s="68"/>
      <c r="S79" s="11"/>
      <c r="T79" s="104"/>
      <c r="U79" s="104"/>
      <c r="V79" s="67"/>
      <c r="W79" s="77"/>
      <c r="X79" s="77"/>
      <c r="Y79" s="77"/>
      <c r="Z79" s="68"/>
      <c r="AA79" s="77"/>
      <c r="AB79" s="77"/>
      <c r="AC79" s="68"/>
      <c r="AD79" s="67"/>
      <c r="AE79" s="67"/>
      <c r="AF79" s="67"/>
      <c r="AG79" s="67"/>
      <c r="AH79" s="71"/>
      <c r="AI79" s="71"/>
      <c r="AJ79" s="71"/>
      <c r="AK79" s="104"/>
      <c r="AL79" s="77"/>
      <c r="AM79" s="77"/>
      <c r="AN79" s="77"/>
    </row>
    <row r="80" spans="1:40" x14ac:dyDescent="0.25">
      <c r="A80" s="52"/>
      <c r="B80" s="70"/>
      <c r="C80" s="52"/>
      <c r="D80" s="66"/>
      <c r="E80" s="66"/>
      <c r="F80" s="66"/>
      <c r="G80" s="66"/>
      <c r="H80" s="68"/>
      <c r="I80" s="52"/>
      <c r="J80" s="68"/>
      <c r="K80" s="68"/>
      <c r="L80" s="68"/>
      <c r="M80" s="67"/>
      <c r="N80" s="68"/>
      <c r="O80" s="68"/>
      <c r="P80" s="68"/>
      <c r="Q80" s="68"/>
      <c r="R80" s="68"/>
      <c r="S80" s="11"/>
      <c r="T80" s="104"/>
      <c r="U80" s="104"/>
      <c r="V80" s="67"/>
      <c r="W80" s="77"/>
      <c r="X80" s="77"/>
      <c r="Y80" s="77"/>
      <c r="Z80" s="68"/>
      <c r="AA80" s="77"/>
      <c r="AB80" s="77"/>
      <c r="AC80" s="68"/>
      <c r="AD80" s="67"/>
      <c r="AE80" s="67"/>
      <c r="AF80" s="67"/>
      <c r="AG80" s="67"/>
      <c r="AH80" s="71"/>
      <c r="AI80" s="71"/>
      <c r="AJ80" s="71"/>
      <c r="AK80" s="104"/>
      <c r="AL80" s="77"/>
      <c r="AM80" s="77"/>
      <c r="AN80" s="77"/>
    </row>
    <row r="81" spans="1:40" x14ac:dyDescent="0.25">
      <c r="A81" s="52"/>
      <c r="B81" s="70"/>
      <c r="C81" s="52"/>
      <c r="D81" s="66"/>
      <c r="E81" s="66"/>
      <c r="F81" s="66"/>
      <c r="G81" s="66"/>
      <c r="H81" s="68"/>
      <c r="I81" s="52"/>
      <c r="J81" s="68"/>
      <c r="K81" s="68"/>
      <c r="L81" s="68"/>
      <c r="M81" s="67"/>
      <c r="N81" s="68"/>
      <c r="O81" s="68"/>
      <c r="P81" s="68"/>
      <c r="Q81" s="68"/>
      <c r="R81" s="68"/>
      <c r="S81" s="11"/>
      <c r="T81" s="104"/>
      <c r="U81" s="104"/>
      <c r="V81" s="67"/>
      <c r="W81" s="77"/>
      <c r="X81" s="77"/>
      <c r="Y81" s="77"/>
      <c r="Z81" s="68"/>
      <c r="AA81" s="77"/>
      <c r="AB81" s="77"/>
      <c r="AC81" s="68"/>
      <c r="AD81" s="67"/>
      <c r="AE81" s="67"/>
      <c r="AF81" s="67"/>
      <c r="AG81" s="67"/>
      <c r="AH81" s="71"/>
      <c r="AI81" s="71"/>
      <c r="AJ81" s="71"/>
      <c r="AK81" s="104"/>
      <c r="AL81" s="77"/>
      <c r="AM81" s="77"/>
      <c r="AN81" s="77"/>
    </row>
    <row r="82" spans="1:40" x14ac:dyDescent="0.25">
      <c r="A82" s="52"/>
      <c r="B82" s="70"/>
      <c r="C82" s="52"/>
      <c r="D82" s="66"/>
      <c r="E82" s="66"/>
      <c r="F82" s="66"/>
      <c r="G82" s="66"/>
      <c r="H82" s="68"/>
      <c r="I82" s="52"/>
      <c r="J82" s="68"/>
      <c r="K82" s="68"/>
      <c r="L82" s="68"/>
      <c r="M82" s="67"/>
      <c r="N82" s="68"/>
      <c r="O82" s="68"/>
      <c r="P82" s="68"/>
      <c r="Q82" s="68"/>
      <c r="R82" s="68"/>
      <c r="S82" s="11"/>
      <c r="T82" s="104"/>
      <c r="U82" s="104"/>
      <c r="V82" s="67"/>
      <c r="W82" s="77"/>
      <c r="X82" s="77"/>
      <c r="Y82" s="77"/>
      <c r="Z82" s="68"/>
      <c r="AA82" s="77"/>
      <c r="AB82" s="77"/>
      <c r="AC82" s="68"/>
      <c r="AD82" s="67"/>
      <c r="AE82" s="67"/>
      <c r="AF82" s="67"/>
      <c r="AG82" s="67"/>
      <c r="AH82" s="71"/>
      <c r="AI82" s="71"/>
      <c r="AJ82" s="71"/>
      <c r="AK82" s="104"/>
      <c r="AL82" s="77"/>
      <c r="AM82" s="77"/>
      <c r="AN82" s="77"/>
    </row>
    <row r="83" spans="1:40" x14ac:dyDescent="0.25">
      <c r="A83" s="52"/>
      <c r="B83" s="70"/>
      <c r="C83" s="52"/>
      <c r="D83" s="66"/>
      <c r="E83" s="66"/>
      <c r="F83" s="66"/>
      <c r="G83" s="66"/>
      <c r="H83" s="68"/>
      <c r="I83" s="52"/>
      <c r="J83" s="68"/>
      <c r="K83" s="68"/>
      <c r="L83" s="68"/>
      <c r="M83" s="67"/>
      <c r="N83" s="68"/>
      <c r="O83" s="68"/>
      <c r="P83" s="68"/>
      <c r="Q83" s="68"/>
      <c r="R83" s="68"/>
      <c r="S83" s="11"/>
      <c r="T83" s="104"/>
      <c r="U83" s="104"/>
      <c r="V83" s="67"/>
      <c r="W83" s="77"/>
      <c r="X83" s="77"/>
      <c r="Y83" s="77"/>
      <c r="Z83" s="68"/>
      <c r="AA83" s="77"/>
      <c r="AB83" s="77"/>
      <c r="AC83" s="68"/>
      <c r="AD83" s="67"/>
      <c r="AE83" s="67"/>
      <c r="AF83" s="67"/>
      <c r="AG83" s="67"/>
      <c r="AH83" s="71"/>
      <c r="AI83" s="71"/>
      <c r="AJ83" s="71"/>
      <c r="AK83" s="104"/>
      <c r="AL83" s="77"/>
      <c r="AM83" s="77"/>
      <c r="AN83" s="77"/>
    </row>
    <row r="84" spans="1:40" x14ac:dyDescent="0.25">
      <c r="A84" s="52"/>
      <c r="B84" s="70"/>
      <c r="C84" s="52"/>
      <c r="D84" s="66"/>
      <c r="E84" s="66"/>
      <c r="F84" s="66"/>
      <c r="G84" s="66"/>
      <c r="H84" s="68"/>
      <c r="I84" s="52"/>
      <c r="J84" s="68"/>
      <c r="K84" s="68"/>
      <c r="L84" s="68"/>
      <c r="M84" s="67"/>
      <c r="N84" s="68"/>
      <c r="O84" s="68"/>
      <c r="P84" s="68"/>
      <c r="Q84" s="68"/>
      <c r="R84" s="68"/>
      <c r="S84" s="11"/>
      <c r="T84" s="104"/>
      <c r="U84" s="104"/>
      <c r="V84" s="67"/>
      <c r="W84" s="77"/>
      <c r="X84" s="77"/>
      <c r="Y84" s="77"/>
      <c r="Z84" s="68"/>
      <c r="AA84" s="77"/>
      <c r="AB84" s="77"/>
      <c r="AC84" s="68"/>
      <c r="AD84" s="67"/>
      <c r="AE84" s="67"/>
      <c r="AF84" s="67"/>
      <c r="AG84" s="67"/>
      <c r="AH84" s="71"/>
      <c r="AI84" s="71"/>
      <c r="AJ84" s="71"/>
      <c r="AK84" s="104"/>
      <c r="AL84" s="77"/>
      <c r="AM84" s="77"/>
      <c r="AN84" s="77"/>
    </row>
    <row r="85" spans="1:40" x14ac:dyDescent="0.25">
      <c r="A85" s="52"/>
      <c r="B85" s="70"/>
      <c r="C85" s="52"/>
      <c r="D85" s="66"/>
      <c r="E85" s="66"/>
      <c r="F85" s="66"/>
      <c r="G85" s="66"/>
      <c r="H85" s="68"/>
      <c r="I85" s="52"/>
      <c r="J85" s="68"/>
      <c r="K85" s="68"/>
      <c r="L85" s="68"/>
      <c r="M85" s="67"/>
      <c r="N85" s="68"/>
      <c r="O85" s="68"/>
      <c r="P85" s="68"/>
      <c r="Q85" s="68"/>
      <c r="R85" s="68"/>
      <c r="S85" s="11"/>
      <c r="T85" s="104"/>
      <c r="U85" s="104"/>
      <c r="V85" s="67"/>
      <c r="W85" s="77"/>
      <c r="X85" s="77"/>
      <c r="Y85" s="77"/>
      <c r="Z85" s="68"/>
      <c r="AA85" s="77"/>
      <c r="AB85" s="77"/>
      <c r="AC85" s="68"/>
      <c r="AD85" s="67"/>
      <c r="AE85" s="67"/>
      <c r="AF85" s="67"/>
      <c r="AG85" s="67"/>
      <c r="AH85" s="71"/>
      <c r="AI85" s="71"/>
      <c r="AJ85" s="71"/>
      <c r="AK85" s="104"/>
      <c r="AL85" s="77"/>
      <c r="AM85" s="77"/>
      <c r="AN85" s="77"/>
    </row>
    <row r="86" spans="1:40" x14ac:dyDescent="0.25">
      <c r="A86" s="52"/>
      <c r="B86" s="70"/>
      <c r="C86" s="52"/>
      <c r="D86" s="66"/>
      <c r="E86" s="66"/>
      <c r="F86" s="66"/>
      <c r="G86" s="66"/>
      <c r="H86" s="68"/>
      <c r="I86" s="52"/>
      <c r="J86" s="68"/>
      <c r="K86" s="68"/>
      <c r="L86" s="68"/>
      <c r="M86" s="67"/>
      <c r="N86" s="68"/>
      <c r="O86" s="68"/>
      <c r="P86" s="68"/>
      <c r="Q86" s="68"/>
      <c r="R86" s="68"/>
      <c r="S86" s="11"/>
      <c r="T86" s="104"/>
      <c r="U86" s="104"/>
      <c r="V86" s="67"/>
      <c r="W86" s="77"/>
      <c r="X86" s="77"/>
      <c r="Y86" s="77"/>
      <c r="Z86" s="68"/>
      <c r="AA86" s="77"/>
      <c r="AB86" s="77"/>
      <c r="AC86" s="68"/>
      <c r="AD86" s="67"/>
      <c r="AE86" s="67"/>
      <c r="AF86" s="67"/>
      <c r="AG86" s="67"/>
      <c r="AH86" s="71"/>
      <c r="AI86" s="71"/>
      <c r="AJ86" s="71"/>
      <c r="AK86" s="104"/>
      <c r="AL86" s="77"/>
      <c r="AM86" s="77"/>
      <c r="AN86" s="77"/>
    </row>
    <row r="87" spans="1:40" x14ac:dyDescent="0.25">
      <c r="A87" s="52"/>
      <c r="B87" s="70"/>
      <c r="C87" s="52"/>
      <c r="D87" s="66"/>
      <c r="E87" s="66"/>
      <c r="F87" s="66"/>
      <c r="G87" s="66"/>
      <c r="H87" s="68"/>
      <c r="I87" s="52"/>
      <c r="J87" s="68"/>
      <c r="K87" s="68"/>
      <c r="L87" s="68"/>
      <c r="M87" s="67"/>
      <c r="N87" s="68"/>
      <c r="O87" s="68"/>
      <c r="P87" s="68"/>
      <c r="Q87" s="68"/>
      <c r="R87" s="68"/>
      <c r="S87" s="11"/>
      <c r="T87" s="104"/>
      <c r="U87" s="104"/>
      <c r="V87" s="67"/>
      <c r="W87" s="77"/>
      <c r="X87" s="77"/>
      <c r="Y87" s="77"/>
      <c r="Z87" s="68"/>
      <c r="AA87" s="77"/>
      <c r="AB87" s="77"/>
      <c r="AC87" s="68"/>
      <c r="AD87" s="67"/>
      <c r="AE87" s="67"/>
      <c r="AF87" s="67"/>
      <c r="AG87" s="67"/>
      <c r="AH87" s="71"/>
      <c r="AI87" s="71"/>
      <c r="AJ87" s="71"/>
      <c r="AK87" s="104"/>
      <c r="AL87" s="77"/>
      <c r="AM87" s="77"/>
      <c r="AN87" s="77"/>
    </row>
    <row r="88" spans="1:40" x14ac:dyDescent="0.25">
      <c r="A88" s="52"/>
      <c r="B88" s="70"/>
      <c r="C88" s="52"/>
      <c r="D88" s="66"/>
      <c r="E88" s="66"/>
      <c r="F88" s="66"/>
      <c r="G88" s="66"/>
      <c r="H88" s="68"/>
      <c r="I88" s="52"/>
      <c r="J88" s="68"/>
      <c r="K88" s="68"/>
      <c r="L88" s="68"/>
      <c r="M88" s="67"/>
      <c r="N88" s="68"/>
      <c r="O88" s="68"/>
      <c r="P88" s="68"/>
      <c r="Q88" s="68"/>
      <c r="R88" s="68"/>
      <c r="S88" s="11"/>
      <c r="T88" s="104"/>
      <c r="U88" s="104"/>
      <c r="V88" s="67"/>
      <c r="W88" s="77"/>
      <c r="X88" s="77"/>
      <c r="Y88" s="77"/>
      <c r="Z88" s="68"/>
      <c r="AA88" s="77"/>
      <c r="AB88" s="77"/>
      <c r="AC88" s="68"/>
      <c r="AD88" s="67"/>
      <c r="AE88" s="67"/>
      <c r="AF88" s="67"/>
      <c r="AG88" s="67"/>
      <c r="AH88" s="71"/>
      <c r="AI88" s="71"/>
      <c r="AJ88" s="71"/>
      <c r="AK88" s="104"/>
      <c r="AL88" s="77"/>
      <c r="AM88" s="77"/>
      <c r="AN88" s="77"/>
    </row>
    <row r="89" spans="1:40" x14ac:dyDescent="0.25">
      <c r="A89" s="52"/>
      <c r="B89" s="70"/>
      <c r="C89" s="52"/>
      <c r="D89" s="66"/>
      <c r="E89" s="66"/>
      <c r="F89" s="66"/>
      <c r="G89" s="66"/>
      <c r="H89" s="68"/>
      <c r="I89" s="52"/>
      <c r="J89" s="68"/>
      <c r="K89" s="68"/>
      <c r="L89" s="68"/>
      <c r="M89" s="67"/>
      <c r="N89" s="68"/>
      <c r="O89" s="68"/>
      <c r="P89" s="68"/>
      <c r="Q89" s="68"/>
      <c r="R89" s="68"/>
      <c r="S89" s="11"/>
      <c r="T89" s="104"/>
      <c r="U89" s="104"/>
      <c r="V89" s="67"/>
      <c r="W89" s="77"/>
      <c r="X89" s="77"/>
      <c r="Y89" s="77"/>
      <c r="Z89" s="68"/>
      <c r="AA89" s="77"/>
      <c r="AB89" s="77"/>
      <c r="AC89" s="68"/>
      <c r="AD89" s="67"/>
      <c r="AE89" s="67"/>
      <c r="AF89" s="67"/>
      <c r="AG89" s="67"/>
      <c r="AH89" s="71"/>
      <c r="AI89" s="71"/>
      <c r="AJ89" s="71"/>
      <c r="AK89" s="104"/>
      <c r="AL89" s="77"/>
      <c r="AM89" s="77"/>
      <c r="AN89" s="77"/>
    </row>
    <row r="90" spans="1:40" x14ac:dyDescent="0.25">
      <c r="A90" s="52"/>
      <c r="B90" s="70"/>
      <c r="C90" s="52"/>
      <c r="D90" s="66"/>
      <c r="E90" s="66"/>
      <c r="F90" s="66"/>
      <c r="G90" s="66"/>
      <c r="H90" s="68"/>
      <c r="I90" s="52"/>
      <c r="J90" s="68"/>
      <c r="K90" s="68"/>
      <c r="L90" s="68"/>
      <c r="M90" s="67"/>
      <c r="N90" s="68"/>
      <c r="O90" s="68"/>
      <c r="P90" s="68"/>
      <c r="Q90" s="68"/>
      <c r="R90" s="68"/>
      <c r="S90" s="11"/>
      <c r="T90" s="104"/>
      <c r="U90" s="104"/>
      <c r="V90" s="67"/>
      <c r="W90" s="77"/>
      <c r="X90" s="77"/>
      <c r="Y90" s="77"/>
      <c r="Z90" s="68"/>
      <c r="AA90" s="77"/>
      <c r="AB90" s="77"/>
      <c r="AC90" s="68"/>
      <c r="AD90" s="67"/>
      <c r="AE90" s="67"/>
      <c r="AF90" s="67"/>
      <c r="AG90" s="67"/>
      <c r="AH90" s="71"/>
      <c r="AI90" s="71"/>
      <c r="AJ90" s="71"/>
      <c r="AK90" s="104"/>
      <c r="AL90" s="77"/>
      <c r="AM90" s="77"/>
      <c r="AN90" s="77"/>
    </row>
    <row r="91" spans="1:40" x14ac:dyDescent="0.25">
      <c r="A91" s="52"/>
      <c r="B91" s="70"/>
      <c r="C91" s="52"/>
      <c r="D91" s="66"/>
      <c r="E91" s="66"/>
      <c r="F91" s="66"/>
      <c r="G91" s="66"/>
      <c r="H91" s="68"/>
      <c r="I91" s="52"/>
      <c r="J91" s="68"/>
      <c r="K91" s="68"/>
      <c r="L91" s="68"/>
      <c r="M91" s="67"/>
      <c r="N91" s="68"/>
      <c r="O91" s="68"/>
      <c r="P91" s="68"/>
      <c r="Q91" s="68"/>
      <c r="R91" s="68"/>
      <c r="S91" s="11"/>
      <c r="T91" s="104"/>
      <c r="U91" s="104"/>
      <c r="V91" s="67"/>
      <c r="W91" s="77"/>
      <c r="X91" s="77"/>
      <c r="Y91" s="77"/>
      <c r="Z91" s="68"/>
      <c r="AA91" s="77"/>
      <c r="AB91" s="77"/>
      <c r="AC91" s="68"/>
      <c r="AD91" s="67"/>
      <c r="AE91" s="67"/>
      <c r="AF91" s="67"/>
      <c r="AG91" s="67"/>
      <c r="AH91" s="71"/>
      <c r="AI91" s="71"/>
      <c r="AJ91" s="71"/>
      <c r="AK91" s="104"/>
      <c r="AL91" s="77"/>
      <c r="AM91" s="77"/>
      <c r="AN91" s="77"/>
    </row>
    <row r="92" spans="1:40" x14ac:dyDescent="0.25">
      <c r="A92" s="52"/>
      <c r="B92" s="70"/>
      <c r="C92" s="52"/>
      <c r="D92" s="66"/>
      <c r="E92" s="66"/>
      <c r="F92" s="66"/>
      <c r="G92" s="66"/>
      <c r="H92" s="68"/>
      <c r="I92" s="52"/>
      <c r="J92" s="68"/>
      <c r="K92" s="68"/>
      <c r="L92" s="68"/>
      <c r="M92" s="67"/>
      <c r="N92" s="68"/>
      <c r="O92" s="68"/>
      <c r="P92" s="68"/>
      <c r="Q92" s="68"/>
      <c r="R92" s="68"/>
      <c r="S92" s="11"/>
      <c r="T92" s="104"/>
      <c r="U92" s="104"/>
      <c r="V92" s="67"/>
      <c r="W92" s="77"/>
      <c r="X92" s="77"/>
      <c r="Y92" s="77"/>
      <c r="Z92" s="68"/>
      <c r="AA92" s="77"/>
      <c r="AB92" s="77"/>
      <c r="AC92" s="68"/>
      <c r="AD92" s="67"/>
      <c r="AE92" s="67"/>
      <c r="AF92" s="67"/>
      <c r="AG92" s="67"/>
      <c r="AH92" s="71"/>
      <c r="AI92" s="71"/>
      <c r="AJ92" s="71"/>
      <c r="AK92" s="104"/>
      <c r="AL92" s="77"/>
      <c r="AM92" s="77"/>
      <c r="AN92" s="77"/>
    </row>
    <row r="93" spans="1:40" x14ac:dyDescent="0.25">
      <c r="A93" s="52"/>
      <c r="B93" s="70"/>
      <c r="C93" s="52"/>
      <c r="D93" s="66"/>
      <c r="E93" s="66"/>
      <c r="F93" s="66"/>
      <c r="G93" s="66"/>
      <c r="H93" s="68"/>
      <c r="I93" s="52"/>
      <c r="J93" s="68"/>
      <c r="K93" s="68"/>
      <c r="L93" s="68"/>
      <c r="M93" s="67"/>
      <c r="N93" s="68"/>
      <c r="O93" s="68"/>
      <c r="P93" s="68"/>
      <c r="Q93" s="68"/>
      <c r="R93" s="68"/>
      <c r="S93" s="11"/>
      <c r="T93" s="104"/>
      <c r="U93" s="104"/>
      <c r="V93" s="67"/>
      <c r="W93" s="77"/>
      <c r="X93" s="77"/>
      <c r="Y93" s="77"/>
      <c r="Z93" s="68"/>
      <c r="AA93" s="77"/>
      <c r="AB93" s="77"/>
      <c r="AC93" s="68"/>
      <c r="AD93" s="67"/>
      <c r="AE93" s="67"/>
      <c r="AF93" s="67"/>
      <c r="AG93" s="67"/>
      <c r="AH93" s="71"/>
      <c r="AI93" s="71"/>
      <c r="AJ93" s="71"/>
      <c r="AK93" s="104"/>
      <c r="AL93" s="77"/>
      <c r="AM93" s="77"/>
      <c r="AN93" s="77"/>
    </row>
    <row r="94" spans="1:40" x14ac:dyDescent="0.25">
      <c r="A94" s="52"/>
      <c r="B94" s="70"/>
      <c r="C94" s="52"/>
      <c r="D94" s="66"/>
      <c r="E94" s="66"/>
      <c r="F94" s="66"/>
      <c r="G94" s="66"/>
      <c r="H94" s="68"/>
      <c r="I94" s="52"/>
      <c r="J94" s="68"/>
      <c r="K94" s="68"/>
      <c r="L94" s="68"/>
      <c r="M94" s="67"/>
      <c r="N94" s="68"/>
      <c r="O94" s="68"/>
      <c r="P94" s="68"/>
      <c r="Q94" s="68"/>
      <c r="R94" s="68"/>
      <c r="S94" s="11"/>
      <c r="T94" s="104"/>
      <c r="U94" s="104"/>
      <c r="V94" s="67"/>
      <c r="W94" s="77"/>
      <c r="X94" s="77"/>
      <c r="Y94" s="77"/>
      <c r="Z94" s="68"/>
      <c r="AA94" s="77"/>
      <c r="AB94" s="77"/>
      <c r="AC94" s="68"/>
      <c r="AD94" s="67"/>
      <c r="AE94" s="67"/>
      <c r="AF94" s="67"/>
      <c r="AG94" s="67"/>
      <c r="AH94" s="71"/>
      <c r="AI94" s="71"/>
      <c r="AJ94" s="71"/>
      <c r="AK94" s="104"/>
      <c r="AL94" s="77"/>
      <c r="AM94" s="77"/>
      <c r="AN94" s="77"/>
    </row>
    <row r="95" spans="1:40" x14ac:dyDescent="0.25">
      <c r="A95" s="52"/>
      <c r="B95" s="70"/>
      <c r="C95" s="52"/>
      <c r="D95" s="66"/>
      <c r="E95" s="66"/>
      <c r="F95" s="66"/>
      <c r="G95" s="66"/>
      <c r="H95" s="68"/>
      <c r="I95" s="52"/>
      <c r="J95" s="68"/>
      <c r="K95" s="68"/>
      <c r="L95" s="68"/>
      <c r="M95" s="67"/>
      <c r="N95" s="68"/>
      <c r="O95" s="68"/>
      <c r="P95" s="68"/>
      <c r="Q95" s="68"/>
      <c r="R95" s="68"/>
      <c r="S95" s="11"/>
      <c r="T95" s="104"/>
      <c r="U95" s="104"/>
      <c r="V95" s="67"/>
      <c r="W95" s="77"/>
      <c r="X95" s="77"/>
      <c r="Y95" s="77"/>
      <c r="Z95" s="68"/>
      <c r="AA95" s="77"/>
      <c r="AB95" s="77"/>
      <c r="AC95" s="68"/>
      <c r="AD95" s="67"/>
      <c r="AE95" s="67"/>
      <c r="AF95" s="67"/>
      <c r="AG95" s="67"/>
      <c r="AH95" s="71"/>
      <c r="AI95" s="71"/>
      <c r="AJ95" s="71"/>
      <c r="AK95" s="104"/>
      <c r="AL95" s="77"/>
      <c r="AM95" s="77"/>
      <c r="AN95" s="77"/>
    </row>
    <row r="96" spans="1:40" x14ac:dyDescent="0.25">
      <c r="A96" s="52"/>
      <c r="B96" s="70"/>
      <c r="C96" s="52"/>
      <c r="D96" s="66"/>
      <c r="E96" s="66"/>
      <c r="F96" s="66"/>
      <c r="G96" s="66"/>
      <c r="H96" s="68"/>
      <c r="I96" s="52"/>
      <c r="J96" s="68"/>
      <c r="K96" s="68"/>
      <c r="L96" s="68"/>
      <c r="M96" s="67"/>
      <c r="N96" s="68"/>
      <c r="O96" s="68"/>
      <c r="P96" s="68"/>
      <c r="Q96" s="68"/>
      <c r="R96" s="68"/>
      <c r="S96" s="11"/>
      <c r="T96" s="104"/>
      <c r="U96" s="104"/>
      <c r="V96" s="67"/>
      <c r="W96" s="77"/>
      <c r="X96" s="77"/>
      <c r="Y96" s="77"/>
      <c r="Z96" s="68"/>
      <c r="AA96" s="77"/>
      <c r="AB96" s="77"/>
      <c r="AC96" s="68"/>
      <c r="AD96" s="67"/>
      <c r="AE96" s="67"/>
      <c r="AF96" s="67"/>
      <c r="AG96" s="67"/>
      <c r="AH96" s="71"/>
      <c r="AI96" s="71"/>
      <c r="AJ96" s="71"/>
      <c r="AK96" s="104"/>
      <c r="AL96" s="77"/>
      <c r="AM96" s="77"/>
      <c r="AN96" s="77"/>
    </row>
    <row r="97" spans="1:40" x14ac:dyDescent="0.25">
      <c r="A97" s="52"/>
      <c r="B97" s="70"/>
      <c r="C97" s="52"/>
      <c r="D97" s="66"/>
      <c r="E97" s="66"/>
      <c r="F97" s="66"/>
      <c r="G97" s="66"/>
      <c r="H97" s="68"/>
      <c r="I97" s="52"/>
      <c r="J97" s="68"/>
      <c r="K97" s="68"/>
      <c r="L97" s="68"/>
      <c r="M97" s="67"/>
      <c r="N97" s="68"/>
      <c r="O97" s="68"/>
      <c r="P97" s="68"/>
      <c r="Q97" s="68"/>
      <c r="R97" s="68"/>
      <c r="S97" s="11"/>
      <c r="T97" s="104"/>
      <c r="U97" s="104"/>
      <c r="V97" s="67"/>
      <c r="W97" s="77"/>
      <c r="X97" s="77"/>
      <c r="Y97" s="77"/>
      <c r="Z97" s="68"/>
      <c r="AA97" s="77"/>
      <c r="AB97" s="77"/>
      <c r="AC97" s="68"/>
      <c r="AD97" s="67"/>
      <c r="AE97" s="67"/>
      <c r="AF97" s="67"/>
      <c r="AG97" s="67"/>
      <c r="AH97" s="71"/>
      <c r="AI97" s="71"/>
      <c r="AJ97" s="71"/>
      <c r="AK97" s="104"/>
      <c r="AL97" s="77"/>
      <c r="AM97" s="77"/>
      <c r="AN97" s="77"/>
    </row>
    <row r="98" spans="1:40" x14ac:dyDescent="0.25">
      <c r="A98" s="52"/>
      <c r="B98" s="70"/>
      <c r="C98" s="52"/>
      <c r="D98" s="66"/>
      <c r="E98" s="66"/>
      <c r="F98" s="66"/>
      <c r="G98" s="66"/>
      <c r="H98" s="68"/>
      <c r="I98" s="52"/>
      <c r="J98" s="68"/>
      <c r="K98" s="68"/>
      <c r="L98" s="68"/>
      <c r="M98" s="67"/>
      <c r="N98" s="68"/>
      <c r="O98" s="68"/>
      <c r="P98" s="68"/>
      <c r="Q98" s="68"/>
      <c r="R98" s="68"/>
      <c r="S98" s="11"/>
      <c r="T98" s="104"/>
      <c r="U98" s="104"/>
      <c r="V98" s="67"/>
      <c r="W98" s="77"/>
      <c r="X98" s="77"/>
      <c r="Y98" s="77"/>
      <c r="Z98" s="68"/>
      <c r="AA98" s="77"/>
      <c r="AB98" s="77"/>
      <c r="AC98" s="68"/>
      <c r="AD98" s="67"/>
      <c r="AE98" s="67"/>
      <c r="AF98" s="67"/>
      <c r="AG98" s="67"/>
      <c r="AH98" s="71"/>
      <c r="AI98" s="71"/>
      <c r="AJ98" s="71"/>
      <c r="AK98" s="104"/>
      <c r="AL98" s="77"/>
      <c r="AM98" s="77"/>
      <c r="AN98" s="77"/>
    </row>
    <row r="99" spans="1:40" x14ac:dyDescent="0.25">
      <c r="A99" s="52"/>
      <c r="B99" s="70"/>
      <c r="C99" s="52"/>
      <c r="D99" s="66"/>
      <c r="E99" s="66"/>
      <c r="F99" s="66"/>
      <c r="G99" s="66"/>
      <c r="H99" s="68"/>
      <c r="I99" s="52"/>
      <c r="J99" s="68"/>
      <c r="K99" s="68"/>
      <c r="L99" s="68"/>
      <c r="M99" s="67"/>
      <c r="N99" s="68"/>
      <c r="O99" s="68"/>
      <c r="P99" s="68"/>
      <c r="Q99" s="68"/>
      <c r="R99" s="68"/>
      <c r="S99" s="11"/>
      <c r="T99" s="104"/>
      <c r="U99" s="104"/>
      <c r="V99" s="67"/>
      <c r="W99" s="77"/>
      <c r="X99" s="77"/>
      <c r="Y99" s="77"/>
      <c r="Z99" s="68"/>
      <c r="AA99" s="77"/>
      <c r="AB99" s="77"/>
      <c r="AC99" s="68"/>
      <c r="AD99" s="67"/>
      <c r="AE99" s="67"/>
      <c r="AF99" s="67"/>
      <c r="AG99" s="67"/>
      <c r="AH99" s="71"/>
      <c r="AI99" s="71"/>
      <c r="AJ99" s="71"/>
      <c r="AK99" s="104"/>
      <c r="AL99" s="77"/>
      <c r="AM99" s="77"/>
      <c r="AN99" s="77"/>
    </row>
    <row r="100" spans="1:40" x14ac:dyDescent="0.25">
      <c r="A100" s="52"/>
      <c r="B100" s="70"/>
      <c r="C100" s="52"/>
      <c r="D100" s="66"/>
      <c r="E100" s="66"/>
      <c r="F100" s="66"/>
      <c r="G100" s="66"/>
      <c r="H100" s="68"/>
      <c r="I100" s="52"/>
      <c r="J100" s="68"/>
      <c r="K100" s="68"/>
      <c r="L100" s="68"/>
      <c r="M100" s="67"/>
      <c r="N100" s="68"/>
      <c r="O100" s="68"/>
      <c r="P100" s="68"/>
      <c r="Q100" s="68"/>
      <c r="R100" s="68"/>
      <c r="S100" s="11"/>
      <c r="T100" s="104"/>
      <c r="U100" s="104"/>
      <c r="V100" s="67"/>
      <c r="W100" s="77"/>
      <c r="X100" s="77"/>
      <c r="Y100" s="77"/>
      <c r="Z100" s="68"/>
      <c r="AA100" s="77"/>
      <c r="AB100" s="77"/>
      <c r="AC100" s="68"/>
      <c r="AD100" s="67"/>
      <c r="AE100" s="67"/>
      <c r="AF100" s="67"/>
      <c r="AG100" s="67"/>
      <c r="AH100" s="71"/>
      <c r="AI100" s="71"/>
      <c r="AJ100" s="71"/>
      <c r="AK100" s="104"/>
      <c r="AL100" s="77"/>
      <c r="AM100" s="77"/>
      <c r="AN100" s="77"/>
    </row>
    <row r="101" spans="1:40" x14ac:dyDescent="0.25">
      <c r="A101" s="52"/>
      <c r="B101" s="70"/>
      <c r="C101" s="52"/>
      <c r="D101" s="66"/>
      <c r="E101" s="66"/>
      <c r="F101" s="66"/>
      <c r="G101" s="66"/>
      <c r="H101" s="68"/>
      <c r="I101" s="52"/>
      <c r="J101" s="68"/>
      <c r="K101" s="68"/>
      <c r="L101" s="68"/>
      <c r="M101" s="67"/>
      <c r="N101" s="68"/>
      <c r="O101" s="68"/>
      <c r="P101" s="68"/>
      <c r="Q101" s="68"/>
      <c r="R101" s="68"/>
      <c r="S101" s="11"/>
      <c r="T101" s="104"/>
      <c r="U101" s="104"/>
      <c r="V101" s="67"/>
      <c r="W101" s="77"/>
      <c r="X101" s="77"/>
      <c r="Y101" s="77"/>
      <c r="Z101" s="68"/>
      <c r="AA101" s="77"/>
      <c r="AB101" s="77"/>
      <c r="AC101" s="68"/>
      <c r="AD101" s="67"/>
      <c r="AE101" s="67"/>
      <c r="AF101" s="67"/>
      <c r="AG101" s="67"/>
      <c r="AH101" s="71"/>
      <c r="AI101" s="71"/>
      <c r="AJ101" s="71"/>
      <c r="AK101" s="104"/>
      <c r="AL101" s="77"/>
      <c r="AM101" s="77"/>
      <c r="AN101" s="77"/>
    </row>
    <row r="102" spans="1:40" x14ac:dyDescent="0.25">
      <c r="A102" s="52"/>
      <c r="B102" s="70"/>
      <c r="C102" s="52"/>
      <c r="D102" s="66"/>
      <c r="E102" s="66"/>
      <c r="F102" s="66"/>
      <c r="G102" s="66"/>
      <c r="H102" s="68"/>
      <c r="I102" s="52"/>
      <c r="J102" s="68"/>
      <c r="K102" s="68"/>
      <c r="L102" s="68"/>
      <c r="M102" s="67"/>
      <c r="N102" s="68"/>
      <c r="O102" s="68"/>
      <c r="P102" s="68"/>
      <c r="Q102" s="68"/>
      <c r="R102" s="68"/>
      <c r="S102" s="11"/>
      <c r="T102" s="104"/>
      <c r="U102" s="104"/>
      <c r="V102" s="67"/>
      <c r="W102" s="77"/>
      <c r="X102" s="77"/>
      <c r="Y102" s="77"/>
      <c r="Z102" s="68"/>
      <c r="AA102" s="77"/>
      <c r="AB102" s="77"/>
      <c r="AC102" s="68"/>
      <c r="AD102" s="67"/>
      <c r="AE102" s="67"/>
      <c r="AF102" s="67"/>
      <c r="AG102" s="67"/>
      <c r="AH102" s="71"/>
      <c r="AI102" s="71"/>
      <c r="AJ102" s="71"/>
      <c r="AK102" s="104"/>
      <c r="AL102" s="77"/>
      <c r="AM102" s="77"/>
      <c r="AN102" s="77"/>
    </row>
    <row r="103" spans="1:40" x14ac:dyDescent="0.25">
      <c r="A103" s="52"/>
      <c r="B103" s="70"/>
      <c r="C103" s="52"/>
      <c r="D103" s="66"/>
      <c r="E103" s="66"/>
      <c r="F103" s="66"/>
      <c r="G103" s="66"/>
      <c r="H103" s="68"/>
      <c r="I103" s="52"/>
      <c r="J103" s="68"/>
      <c r="K103" s="68"/>
      <c r="L103" s="68"/>
      <c r="M103" s="67"/>
      <c r="N103" s="68"/>
      <c r="O103" s="68"/>
      <c r="P103" s="68"/>
      <c r="Q103" s="68"/>
      <c r="R103" s="68"/>
      <c r="S103" s="11"/>
      <c r="T103" s="104"/>
      <c r="U103" s="104"/>
      <c r="V103" s="67"/>
      <c r="W103" s="77"/>
      <c r="X103" s="77"/>
      <c r="Y103" s="77"/>
      <c r="Z103" s="68"/>
      <c r="AA103" s="77"/>
      <c r="AB103" s="77"/>
      <c r="AC103" s="68"/>
      <c r="AD103" s="67"/>
      <c r="AE103" s="67"/>
      <c r="AF103" s="67"/>
      <c r="AG103" s="67"/>
      <c r="AH103" s="71"/>
      <c r="AI103" s="71"/>
      <c r="AJ103" s="71"/>
      <c r="AK103" s="104"/>
      <c r="AL103" s="77"/>
      <c r="AM103" s="77"/>
      <c r="AN103" s="77"/>
    </row>
    <row r="104" spans="1:40" x14ac:dyDescent="0.25">
      <c r="A104" s="52"/>
      <c r="B104" s="70"/>
      <c r="C104" s="52"/>
      <c r="D104" s="66"/>
      <c r="E104" s="66"/>
      <c r="F104" s="66"/>
      <c r="G104" s="66"/>
      <c r="H104" s="68"/>
      <c r="I104" s="52"/>
      <c r="J104" s="68"/>
      <c r="K104" s="68"/>
      <c r="L104" s="68"/>
      <c r="M104" s="67"/>
      <c r="N104" s="68"/>
      <c r="O104" s="68"/>
      <c r="P104" s="68"/>
      <c r="Q104" s="68"/>
      <c r="R104" s="68"/>
      <c r="S104" s="11"/>
      <c r="T104" s="104"/>
      <c r="U104" s="104"/>
      <c r="V104" s="67"/>
      <c r="W104" s="77"/>
      <c r="X104" s="77"/>
      <c r="Y104" s="77"/>
      <c r="Z104" s="68"/>
      <c r="AA104" s="77"/>
      <c r="AB104" s="77"/>
      <c r="AC104" s="68"/>
      <c r="AD104" s="67"/>
      <c r="AE104" s="67"/>
      <c r="AF104" s="67"/>
      <c r="AG104" s="67"/>
      <c r="AH104" s="71"/>
      <c r="AI104" s="71"/>
      <c r="AJ104" s="71"/>
      <c r="AK104" s="104"/>
      <c r="AL104" s="77"/>
      <c r="AM104" s="77"/>
      <c r="AN104" s="77"/>
    </row>
    <row r="105" spans="1:40" x14ac:dyDescent="0.25">
      <c r="A105" s="52"/>
      <c r="B105" s="70"/>
      <c r="C105" s="52"/>
      <c r="D105" s="66"/>
      <c r="E105" s="66"/>
      <c r="F105" s="66"/>
      <c r="G105" s="66"/>
      <c r="H105" s="68"/>
      <c r="I105" s="52"/>
      <c r="J105" s="68"/>
      <c r="K105" s="68"/>
      <c r="L105" s="68"/>
      <c r="M105" s="67"/>
      <c r="N105" s="68"/>
      <c r="O105" s="68"/>
      <c r="P105" s="68"/>
      <c r="Q105" s="68"/>
      <c r="R105" s="68"/>
      <c r="S105" s="11"/>
      <c r="T105" s="104"/>
      <c r="U105" s="104"/>
      <c r="V105" s="67"/>
      <c r="W105" s="77"/>
      <c r="X105" s="77"/>
      <c r="Y105" s="77"/>
      <c r="Z105" s="68"/>
      <c r="AA105" s="77"/>
      <c r="AB105" s="77"/>
      <c r="AC105" s="68"/>
      <c r="AD105" s="67"/>
      <c r="AE105" s="67"/>
      <c r="AF105" s="67"/>
      <c r="AG105" s="67"/>
      <c r="AH105" s="71"/>
      <c r="AI105" s="71"/>
      <c r="AJ105" s="71"/>
      <c r="AK105" s="104"/>
      <c r="AL105" s="77"/>
      <c r="AM105" s="77"/>
      <c r="AN105" s="77"/>
    </row>
    <row r="106" spans="1:40" x14ac:dyDescent="0.25">
      <c r="A106" s="52"/>
      <c r="B106" s="70"/>
      <c r="C106" s="52"/>
      <c r="D106" s="66"/>
      <c r="E106" s="66"/>
      <c r="F106" s="66"/>
      <c r="G106" s="66"/>
      <c r="H106" s="68"/>
      <c r="I106" s="52"/>
      <c r="J106" s="68"/>
      <c r="K106" s="68"/>
      <c r="L106" s="68"/>
      <c r="M106" s="67"/>
      <c r="N106" s="68"/>
      <c r="O106" s="68"/>
      <c r="P106" s="68"/>
      <c r="Q106" s="68"/>
      <c r="R106" s="68"/>
      <c r="S106" s="11"/>
      <c r="T106" s="104"/>
      <c r="U106" s="104"/>
      <c r="V106" s="67"/>
      <c r="W106" s="77"/>
      <c r="X106" s="77"/>
      <c r="Y106" s="77"/>
      <c r="Z106" s="68"/>
      <c r="AA106" s="77"/>
      <c r="AB106" s="77"/>
      <c r="AC106" s="68"/>
      <c r="AD106" s="67"/>
      <c r="AE106" s="67"/>
      <c r="AF106" s="67"/>
      <c r="AG106" s="67"/>
      <c r="AH106" s="71"/>
      <c r="AI106" s="71"/>
      <c r="AJ106" s="71"/>
      <c r="AK106" s="104"/>
      <c r="AL106" s="77"/>
      <c r="AM106" s="77"/>
      <c r="AN106" s="77"/>
    </row>
    <row r="107" spans="1:40" x14ac:dyDescent="0.25">
      <c r="A107" s="52"/>
      <c r="B107" s="70"/>
      <c r="C107" s="52"/>
      <c r="D107" s="66"/>
      <c r="E107" s="66"/>
      <c r="F107" s="66"/>
      <c r="G107" s="66"/>
      <c r="H107" s="68"/>
      <c r="I107" s="52"/>
      <c r="J107" s="68"/>
      <c r="K107" s="68"/>
      <c r="L107" s="68"/>
      <c r="M107" s="67"/>
      <c r="N107" s="68"/>
      <c r="O107" s="68"/>
      <c r="P107" s="68"/>
      <c r="Q107" s="68"/>
      <c r="R107" s="68"/>
      <c r="S107" s="11"/>
      <c r="T107" s="104"/>
      <c r="U107" s="104"/>
      <c r="V107" s="67"/>
      <c r="W107" s="77"/>
      <c r="X107" s="77"/>
      <c r="Y107" s="77"/>
      <c r="Z107" s="68"/>
      <c r="AA107" s="77"/>
      <c r="AB107" s="77"/>
      <c r="AC107" s="68"/>
      <c r="AD107" s="67"/>
      <c r="AE107" s="67"/>
      <c r="AF107" s="67"/>
      <c r="AG107" s="67"/>
      <c r="AH107" s="71"/>
      <c r="AI107" s="71"/>
      <c r="AJ107" s="71"/>
      <c r="AK107" s="104"/>
      <c r="AL107" s="77"/>
      <c r="AM107" s="77"/>
      <c r="AN107" s="77"/>
    </row>
    <row r="108" spans="1:40" x14ac:dyDescent="0.25">
      <c r="A108" s="52"/>
      <c r="B108" s="70"/>
      <c r="C108" s="52"/>
      <c r="D108" s="66"/>
      <c r="E108" s="66"/>
      <c r="F108" s="66"/>
      <c r="G108" s="66"/>
      <c r="H108" s="68"/>
      <c r="I108" s="52"/>
      <c r="J108" s="68"/>
      <c r="K108" s="68"/>
      <c r="L108" s="68"/>
      <c r="M108" s="67"/>
      <c r="N108" s="68"/>
      <c r="O108" s="68"/>
      <c r="P108" s="68"/>
      <c r="Q108" s="68"/>
      <c r="R108" s="68"/>
      <c r="S108" s="11"/>
      <c r="T108" s="104"/>
      <c r="U108" s="104"/>
      <c r="V108" s="67"/>
      <c r="W108" s="77"/>
      <c r="X108" s="77"/>
      <c r="Y108" s="77"/>
      <c r="Z108" s="68"/>
      <c r="AA108" s="77"/>
      <c r="AB108" s="77"/>
      <c r="AC108" s="68"/>
      <c r="AD108" s="67"/>
      <c r="AE108" s="67"/>
      <c r="AF108" s="67"/>
      <c r="AG108" s="67"/>
      <c r="AH108" s="71"/>
      <c r="AI108" s="71"/>
      <c r="AJ108" s="71"/>
      <c r="AK108" s="104"/>
      <c r="AL108" s="77"/>
      <c r="AM108" s="77"/>
      <c r="AN108" s="77"/>
    </row>
    <row r="109" spans="1:40" x14ac:dyDescent="0.25">
      <c r="A109" s="52"/>
      <c r="B109" s="70"/>
      <c r="C109" s="52"/>
      <c r="D109" s="66"/>
      <c r="E109" s="66"/>
      <c r="F109" s="66"/>
      <c r="G109" s="66"/>
      <c r="H109" s="68"/>
      <c r="I109" s="52"/>
      <c r="J109" s="68"/>
      <c r="K109" s="68"/>
      <c r="L109" s="68"/>
      <c r="M109" s="67"/>
      <c r="N109" s="68"/>
      <c r="O109" s="68"/>
      <c r="P109" s="68"/>
      <c r="Q109" s="68"/>
      <c r="R109" s="68"/>
      <c r="S109" s="11"/>
      <c r="T109" s="104"/>
      <c r="U109" s="104"/>
      <c r="V109" s="67"/>
      <c r="W109" s="77"/>
      <c r="X109" s="77"/>
      <c r="Y109" s="77"/>
      <c r="Z109" s="68"/>
      <c r="AA109" s="77"/>
      <c r="AB109" s="77"/>
      <c r="AC109" s="68"/>
      <c r="AD109" s="67"/>
      <c r="AE109" s="67"/>
      <c r="AF109" s="67"/>
      <c r="AG109" s="67"/>
      <c r="AH109" s="71"/>
      <c r="AI109" s="71"/>
      <c r="AJ109" s="71"/>
      <c r="AK109" s="104"/>
      <c r="AL109" s="77"/>
      <c r="AM109" s="77"/>
      <c r="AN109" s="77"/>
    </row>
    <row r="110" spans="1:40" x14ac:dyDescent="0.25">
      <c r="A110" s="52"/>
      <c r="B110" s="70"/>
      <c r="C110" s="52"/>
      <c r="D110" s="66"/>
      <c r="E110" s="66"/>
      <c r="F110" s="66"/>
      <c r="G110" s="66"/>
      <c r="H110" s="68"/>
      <c r="I110" s="52"/>
      <c r="J110" s="68"/>
      <c r="K110" s="68"/>
      <c r="L110" s="68"/>
      <c r="M110" s="67"/>
      <c r="N110" s="68"/>
      <c r="O110" s="68"/>
      <c r="P110" s="68"/>
      <c r="Q110" s="68"/>
      <c r="R110" s="68"/>
      <c r="S110" s="11"/>
      <c r="T110" s="104"/>
      <c r="U110" s="104"/>
      <c r="V110" s="67"/>
      <c r="W110" s="77"/>
      <c r="X110" s="77"/>
      <c r="Y110" s="77"/>
      <c r="Z110" s="68"/>
      <c r="AA110" s="77"/>
      <c r="AB110" s="77"/>
      <c r="AC110" s="68"/>
      <c r="AD110" s="67"/>
      <c r="AE110" s="67"/>
      <c r="AF110" s="67"/>
      <c r="AG110" s="67"/>
      <c r="AH110" s="71"/>
      <c r="AI110" s="71"/>
      <c r="AJ110" s="71"/>
      <c r="AK110" s="104"/>
      <c r="AL110" s="77"/>
      <c r="AM110" s="77"/>
      <c r="AN110" s="77"/>
    </row>
    <row r="111" spans="1:40" x14ac:dyDescent="0.25">
      <c r="A111" s="52"/>
      <c r="B111" s="70"/>
      <c r="C111" s="52"/>
      <c r="D111" s="66"/>
      <c r="E111" s="66"/>
      <c r="F111" s="66"/>
      <c r="G111" s="66"/>
      <c r="H111" s="68"/>
      <c r="I111" s="52"/>
      <c r="J111" s="68"/>
      <c r="K111" s="68"/>
      <c r="L111" s="68"/>
      <c r="M111" s="67"/>
      <c r="N111" s="68"/>
      <c r="O111" s="68"/>
      <c r="P111" s="68"/>
      <c r="Q111" s="68"/>
      <c r="R111" s="68"/>
      <c r="S111" s="11"/>
      <c r="T111" s="104"/>
      <c r="U111" s="104"/>
      <c r="V111" s="67"/>
      <c r="W111" s="77"/>
      <c r="X111" s="77"/>
      <c r="Y111" s="77"/>
      <c r="Z111" s="68"/>
      <c r="AA111" s="77"/>
      <c r="AB111" s="77"/>
      <c r="AC111" s="68"/>
      <c r="AD111" s="67"/>
      <c r="AE111" s="67"/>
      <c r="AF111" s="67"/>
      <c r="AG111" s="67"/>
      <c r="AH111" s="71"/>
      <c r="AI111" s="71"/>
      <c r="AJ111" s="71"/>
      <c r="AK111" s="104"/>
      <c r="AL111" s="77"/>
      <c r="AM111" s="77"/>
      <c r="AN111" s="77"/>
    </row>
    <row r="112" spans="1:40" x14ac:dyDescent="0.25">
      <c r="A112" s="52"/>
      <c r="B112" s="70"/>
      <c r="C112" s="52"/>
      <c r="D112" s="66"/>
      <c r="E112" s="66"/>
      <c r="F112" s="66"/>
      <c r="G112" s="66"/>
      <c r="H112" s="68"/>
      <c r="I112" s="52"/>
      <c r="J112" s="68"/>
      <c r="K112" s="68"/>
      <c r="L112" s="68"/>
      <c r="M112" s="67"/>
      <c r="N112" s="68"/>
      <c r="O112" s="68"/>
      <c r="P112" s="68"/>
      <c r="Q112" s="68"/>
      <c r="R112" s="68"/>
      <c r="S112" s="11"/>
      <c r="T112" s="104"/>
      <c r="U112" s="104"/>
      <c r="V112" s="67"/>
      <c r="W112" s="77"/>
      <c r="X112" s="77"/>
      <c r="Y112" s="77"/>
      <c r="Z112" s="68"/>
      <c r="AA112" s="77"/>
      <c r="AB112" s="77"/>
      <c r="AC112" s="68"/>
      <c r="AD112" s="67"/>
      <c r="AE112" s="67"/>
      <c r="AF112" s="67"/>
      <c r="AG112" s="67"/>
      <c r="AH112" s="71"/>
      <c r="AI112" s="71"/>
      <c r="AJ112" s="71"/>
      <c r="AK112" s="104"/>
      <c r="AL112" s="77"/>
      <c r="AM112" s="77"/>
      <c r="AN112" s="77"/>
    </row>
    <row r="113" spans="1:40" x14ac:dyDescent="0.25">
      <c r="A113" s="52"/>
      <c r="B113" s="70"/>
      <c r="C113" s="52"/>
      <c r="D113" s="66"/>
      <c r="E113" s="66"/>
      <c r="F113" s="66"/>
      <c r="G113" s="66"/>
      <c r="H113" s="68"/>
      <c r="I113" s="52"/>
      <c r="J113" s="68"/>
      <c r="K113" s="68"/>
      <c r="L113" s="68"/>
      <c r="M113" s="67"/>
      <c r="N113" s="68"/>
      <c r="O113" s="68"/>
      <c r="P113" s="68"/>
      <c r="Q113" s="68"/>
      <c r="R113" s="68"/>
      <c r="S113" s="11"/>
      <c r="T113" s="104"/>
      <c r="U113" s="104"/>
      <c r="V113" s="67"/>
      <c r="W113" s="77"/>
      <c r="X113" s="77"/>
      <c r="Y113" s="77"/>
      <c r="Z113" s="68"/>
      <c r="AA113" s="77"/>
      <c r="AB113" s="77"/>
      <c r="AC113" s="68"/>
      <c r="AD113" s="67"/>
      <c r="AE113" s="67"/>
      <c r="AF113" s="67"/>
      <c r="AG113" s="67"/>
      <c r="AH113" s="71"/>
      <c r="AI113" s="71"/>
      <c r="AJ113" s="71"/>
      <c r="AK113" s="104"/>
      <c r="AL113" s="77"/>
      <c r="AM113" s="77"/>
      <c r="AN113" s="77"/>
    </row>
    <row r="114" spans="1:40" x14ac:dyDescent="0.25">
      <c r="A114" s="52"/>
      <c r="B114" s="70"/>
      <c r="C114" s="52"/>
      <c r="D114" s="66"/>
      <c r="E114" s="66"/>
      <c r="F114" s="66"/>
      <c r="G114" s="66"/>
      <c r="H114" s="68"/>
      <c r="I114" s="52"/>
      <c r="J114" s="68"/>
      <c r="K114" s="68"/>
      <c r="L114" s="68"/>
      <c r="M114" s="67"/>
      <c r="N114" s="68"/>
      <c r="O114" s="68"/>
      <c r="P114" s="68"/>
      <c r="Q114" s="68"/>
      <c r="R114" s="68"/>
      <c r="S114" s="11"/>
      <c r="T114" s="104"/>
      <c r="U114" s="104"/>
      <c r="V114" s="67"/>
      <c r="W114" s="77"/>
      <c r="X114" s="77"/>
      <c r="Y114" s="77"/>
      <c r="Z114" s="68"/>
      <c r="AA114" s="77"/>
      <c r="AB114" s="77"/>
      <c r="AC114" s="68"/>
      <c r="AD114" s="67"/>
      <c r="AE114" s="67"/>
      <c r="AF114" s="67"/>
      <c r="AG114" s="67"/>
      <c r="AH114" s="71"/>
      <c r="AI114" s="71"/>
      <c r="AJ114" s="71"/>
      <c r="AK114" s="104"/>
      <c r="AL114" s="77"/>
      <c r="AM114" s="77"/>
      <c r="AN114" s="77"/>
    </row>
    <row r="115" spans="1:40" x14ac:dyDescent="0.25">
      <c r="A115" s="52"/>
      <c r="B115" s="70"/>
      <c r="C115" s="52"/>
      <c r="D115" s="66"/>
      <c r="E115" s="66"/>
      <c r="F115" s="66"/>
      <c r="G115" s="66"/>
      <c r="H115" s="68"/>
      <c r="I115" s="52"/>
      <c r="J115" s="68"/>
      <c r="K115" s="68"/>
      <c r="L115" s="68"/>
      <c r="M115" s="67"/>
      <c r="N115" s="68"/>
      <c r="O115" s="68"/>
      <c r="P115" s="68"/>
      <c r="Q115" s="68"/>
      <c r="R115" s="68"/>
      <c r="S115" s="11"/>
      <c r="T115" s="104"/>
      <c r="U115" s="104"/>
      <c r="V115" s="67"/>
      <c r="W115" s="77"/>
      <c r="X115" s="77"/>
      <c r="Y115" s="77"/>
      <c r="Z115" s="68"/>
      <c r="AA115" s="77"/>
      <c r="AB115" s="77"/>
      <c r="AC115" s="68"/>
      <c r="AD115" s="67"/>
      <c r="AE115" s="67"/>
      <c r="AF115" s="67"/>
      <c r="AG115" s="67"/>
      <c r="AH115" s="71"/>
      <c r="AI115" s="71"/>
      <c r="AJ115" s="71"/>
      <c r="AK115" s="104"/>
      <c r="AL115" s="77"/>
      <c r="AM115" s="77"/>
      <c r="AN115" s="77"/>
    </row>
    <row r="116" spans="1:40" x14ac:dyDescent="0.25">
      <c r="A116" s="52"/>
      <c r="B116" s="70"/>
      <c r="C116" s="52"/>
      <c r="D116" s="66"/>
      <c r="E116" s="66"/>
      <c r="F116" s="66"/>
      <c r="G116" s="66"/>
      <c r="H116" s="68"/>
      <c r="I116" s="52"/>
      <c r="J116" s="68"/>
      <c r="K116" s="68"/>
      <c r="L116" s="68"/>
      <c r="M116" s="67"/>
      <c r="N116" s="68"/>
      <c r="O116" s="68"/>
      <c r="P116" s="68"/>
      <c r="Q116" s="68"/>
      <c r="R116" s="68"/>
      <c r="S116" s="11"/>
      <c r="T116" s="104"/>
      <c r="U116" s="104"/>
      <c r="V116" s="67"/>
      <c r="W116" s="77"/>
      <c r="X116" s="77"/>
      <c r="Y116" s="77"/>
      <c r="Z116" s="68"/>
      <c r="AA116" s="77"/>
      <c r="AB116" s="77"/>
      <c r="AC116" s="68"/>
      <c r="AD116" s="67"/>
      <c r="AE116" s="67"/>
      <c r="AF116" s="67"/>
      <c r="AG116" s="67"/>
      <c r="AH116" s="71"/>
      <c r="AI116" s="71"/>
      <c r="AJ116" s="71"/>
      <c r="AK116" s="104"/>
      <c r="AL116" s="77"/>
      <c r="AM116" s="77"/>
      <c r="AN116" s="77"/>
    </row>
    <row r="117" spans="1:40" x14ac:dyDescent="0.25">
      <c r="A117" s="52"/>
      <c r="B117" s="70"/>
      <c r="C117" s="52"/>
      <c r="D117" s="66"/>
      <c r="E117" s="66"/>
      <c r="F117" s="66"/>
      <c r="G117" s="66"/>
      <c r="H117" s="68"/>
      <c r="I117" s="52"/>
      <c r="J117" s="68"/>
      <c r="K117" s="68"/>
      <c r="L117" s="68"/>
      <c r="M117" s="67"/>
      <c r="N117" s="68"/>
      <c r="O117" s="68"/>
      <c r="P117" s="68"/>
      <c r="Q117" s="68"/>
      <c r="R117" s="68"/>
      <c r="S117" s="11"/>
      <c r="T117" s="104"/>
      <c r="U117" s="104"/>
      <c r="V117" s="67"/>
      <c r="W117" s="77"/>
      <c r="X117" s="77"/>
      <c r="Y117" s="77"/>
      <c r="Z117" s="68"/>
      <c r="AA117" s="77"/>
      <c r="AB117" s="77"/>
      <c r="AC117" s="68"/>
      <c r="AD117" s="67"/>
      <c r="AE117" s="67"/>
      <c r="AF117" s="67"/>
      <c r="AG117" s="67"/>
      <c r="AH117" s="71"/>
      <c r="AI117" s="71"/>
      <c r="AJ117" s="71"/>
      <c r="AK117" s="104"/>
      <c r="AL117" s="77"/>
      <c r="AM117" s="77"/>
      <c r="AN117" s="77"/>
    </row>
    <row r="118" spans="1:40" x14ac:dyDescent="0.25">
      <c r="A118" s="52"/>
      <c r="B118" s="70"/>
      <c r="C118" s="52"/>
      <c r="D118" s="66"/>
      <c r="E118" s="66"/>
      <c r="F118" s="66"/>
      <c r="G118" s="66"/>
      <c r="H118" s="68"/>
      <c r="I118" s="52"/>
      <c r="J118" s="68"/>
      <c r="K118" s="68"/>
      <c r="L118" s="68"/>
      <c r="M118" s="67"/>
      <c r="N118" s="68"/>
      <c r="O118" s="68"/>
      <c r="P118" s="68"/>
      <c r="Q118" s="68"/>
      <c r="R118" s="68"/>
      <c r="S118" s="11"/>
      <c r="T118" s="104"/>
      <c r="U118" s="104"/>
      <c r="V118" s="67"/>
      <c r="W118" s="77"/>
      <c r="X118" s="77"/>
      <c r="Y118" s="77"/>
      <c r="Z118" s="68"/>
      <c r="AA118" s="77"/>
      <c r="AB118" s="77"/>
      <c r="AC118" s="68"/>
      <c r="AD118" s="67"/>
      <c r="AE118" s="67"/>
      <c r="AF118" s="67"/>
      <c r="AG118" s="67"/>
      <c r="AH118" s="71"/>
      <c r="AI118" s="71"/>
      <c r="AJ118" s="71"/>
      <c r="AK118" s="104"/>
      <c r="AL118" s="77"/>
      <c r="AM118" s="77"/>
      <c r="AN118" s="77"/>
    </row>
    <row r="119" spans="1:40" x14ac:dyDescent="0.25">
      <c r="A119" s="52"/>
      <c r="B119" s="70"/>
      <c r="C119" s="52"/>
      <c r="D119" s="66"/>
      <c r="E119" s="66"/>
      <c r="F119" s="66"/>
      <c r="G119" s="66"/>
      <c r="H119" s="68"/>
      <c r="I119" s="52"/>
      <c r="J119" s="68"/>
      <c r="K119" s="68"/>
      <c r="L119" s="68"/>
      <c r="M119" s="67"/>
      <c r="N119" s="68"/>
      <c r="O119" s="68"/>
      <c r="P119" s="68"/>
      <c r="Q119" s="68"/>
      <c r="R119" s="68"/>
      <c r="S119" s="11"/>
      <c r="T119" s="104"/>
      <c r="U119" s="104"/>
      <c r="V119" s="67"/>
      <c r="W119" s="77"/>
      <c r="X119" s="77"/>
      <c r="Y119" s="77"/>
      <c r="Z119" s="68"/>
      <c r="AA119" s="77"/>
      <c r="AB119" s="77"/>
      <c r="AC119" s="68"/>
      <c r="AD119" s="67"/>
      <c r="AE119" s="67"/>
      <c r="AF119" s="67"/>
      <c r="AG119" s="67"/>
      <c r="AH119" s="71"/>
      <c r="AI119" s="71"/>
      <c r="AJ119" s="71"/>
      <c r="AK119" s="104"/>
      <c r="AL119" s="77"/>
      <c r="AM119" s="77"/>
      <c r="AN119" s="77"/>
    </row>
    <row r="120" spans="1:40" x14ac:dyDescent="0.25">
      <c r="A120" s="52"/>
      <c r="B120" s="70"/>
      <c r="C120" s="52"/>
      <c r="D120" s="66"/>
      <c r="E120" s="66"/>
      <c r="F120" s="66"/>
      <c r="G120" s="66"/>
      <c r="H120" s="68"/>
      <c r="I120" s="52"/>
      <c r="J120" s="68"/>
      <c r="K120" s="68"/>
      <c r="L120" s="68"/>
      <c r="M120" s="67"/>
      <c r="N120" s="68"/>
      <c r="O120" s="68"/>
      <c r="P120" s="68"/>
      <c r="Q120" s="68"/>
      <c r="R120" s="68"/>
      <c r="S120" s="11"/>
      <c r="T120" s="104"/>
      <c r="U120" s="104"/>
      <c r="V120" s="67"/>
      <c r="W120" s="77"/>
      <c r="X120" s="77"/>
      <c r="Y120" s="77"/>
      <c r="Z120" s="68"/>
      <c r="AA120" s="77"/>
      <c r="AB120" s="77"/>
      <c r="AC120" s="68"/>
      <c r="AD120" s="67"/>
      <c r="AE120" s="67"/>
      <c r="AF120" s="67"/>
      <c r="AG120" s="67"/>
      <c r="AH120" s="71"/>
      <c r="AI120" s="71"/>
      <c r="AJ120" s="71"/>
      <c r="AK120" s="104"/>
      <c r="AL120" s="77"/>
      <c r="AM120" s="77"/>
      <c r="AN120" s="77"/>
    </row>
    <row r="121" spans="1:40" x14ac:dyDescent="0.25">
      <c r="A121" s="52"/>
      <c r="B121" s="70"/>
      <c r="C121" s="52"/>
      <c r="D121" s="66"/>
      <c r="E121" s="66"/>
      <c r="F121" s="66"/>
      <c r="G121" s="66"/>
      <c r="H121" s="68"/>
      <c r="I121" s="52"/>
      <c r="J121" s="68"/>
      <c r="K121" s="68"/>
      <c r="L121" s="68"/>
      <c r="M121" s="67"/>
      <c r="N121" s="68"/>
      <c r="O121" s="68"/>
      <c r="P121" s="68"/>
      <c r="Q121" s="68"/>
      <c r="R121" s="68"/>
      <c r="S121" s="11"/>
      <c r="T121" s="104"/>
      <c r="U121" s="104"/>
      <c r="V121" s="67"/>
      <c r="W121" s="77"/>
      <c r="X121" s="77"/>
      <c r="Y121" s="77"/>
      <c r="Z121" s="68"/>
      <c r="AA121" s="77"/>
      <c r="AB121" s="77"/>
      <c r="AC121" s="68"/>
      <c r="AD121" s="67"/>
      <c r="AE121" s="67"/>
      <c r="AF121" s="67"/>
      <c r="AG121" s="67"/>
      <c r="AH121" s="71"/>
      <c r="AI121" s="71"/>
      <c r="AJ121" s="71"/>
      <c r="AK121" s="104"/>
      <c r="AL121" s="77"/>
      <c r="AM121" s="77"/>
      <c r="AN121" s="77"/>
    </row>
    <row r="122" spans="1:40" x14ac:dyDescent="0.25">
      <c r="A122" s="52"/>
      <c r="B122" s="70"/>
      <c r="C122" s="52"/>
      <c r="D122" s="66"/>
      <c r="E122" s="66"/>
      <c r="F122" s="66"/>
      <c r="G122" s="66"/>
      <c r="H122" s="68"/>
      <c r="I122" s="52"/>
      <c r="J122" s="68"/>
      <c r="K122" s="68"/>
      <c r="L122" s="68"/>
      <c r="M122" s="67"/>
      <c r="N122" s="68"/>
      <c r="O122" s="68"/>
      <c r="P122" s="68"/>
      <c r="Q122" s="68"/>
      <c r="R122" s="68"/>
      <c r="S122" s="11"/>
      <c r="T122" s="104"/>
      <c r="U122" s="104"/>
      <c r="V122" s="67"/>
      <c r="W122" s="77"/>
      <c r="X122" s="77"/>
      <c r="Y122" s="77"/>
      <c r="Z122" s="68"/>
      <c r="AA122" s="77"/>
      <c r="AB122" s="77"/>
      <c r="AC122" s="68"/>
      <c r="AD122" s="67"/>
      <c r="AE122" s="67"/>
      <c r="AF122" s="67"/>
      <c r="AG122" s="67"/>
      <c r="AH122" s="71"/>
      <c r="AI122" s="71"/>
      <c r="AJ122" s="71"/>
      <c r="AK122" s="104"/>
      <c r="AL122" s="77"/>
      <c r="AM122" s="77"/>
      <c r="AN122" s="77"/>
    </row>
    <row r="123" spans="1:40" x14ac:dyDescent="0.25">
      <c r="A123" s="52"/>
      <c r="B123" s="70"/>
      <c r="C123" s="52"/>
      <c r="D123" s="66"/>
      <c r="E123" s="66"/>
      <c r="F123" s="66"/>
      <c r="G123" s="66"/>
      <c r="H123" s="68"/>
      <c r="I123" s="52"/>
      <c r="J123" s="68"/>
      <c r="K123" s="68"/>
      <c r="L123" s="68"/>
      <c r="M123" s="67"/>
      <c r="N123" s="68"/>
      <c r="O123" s="68"/>
      <c r="P123" s="68"/>
      <c r="Q123" s="68"/>
      <c r="R123" s="68"/>
      <c r="S123" s="11"/>
      <c r="T123" s="104"/>
      <c r="U123" s="104"/>
      <c r="V123" s="67"/>
      <c r="W123" s="77"/>
      <c r="X123" s="77"/>
      <c r="Y123" s="77"/>
      <c r="Z123" s="68"/>
      <c r="AA123" s="77"/>
      <c r="AB123" s="77"/>
      <c r="AC123" s="68"/>
      <c r="AD123" s="67"/>
      <c r="AE123" s="67"/>
      <c r="AF123" s="67"/>
      <c r="AG123" s="67"/>
      <c r="AH123" s="71"/>
      <c r="AI123" s="71"/>
      <c r="AJ123" s="71"/>
      <c r="AK123" s="104"/>
      <c r="AL123" s="77"/>
      <c r="AM123" s="77"/>
      <c r="AN123" s="77"/>
    </row>
    <row r="124" spans="1:40" x14ac:dyDescent="0.25">
      <c r="A124" s="52"/>
      <c r="B124" s="70"/>
      <c r="C124" s="52"/>
      <c r="D124" s="66"/>
      <c r="E124" s="66"/>
      <c r="F124" s="66"/>
      <c r="G124" s="66"/>
      <c r="H124" s="68"/>
      <c r="I124" s="52"/>
      <c r="J124" s="68"/>
      <c r="K124" s="68"/>
      <c r="L124" s="68"/>
      <c r="M124" s="67"/>
      <c r="N124" s="68"/>
      <c r="O124" s="68"/>
      <c r="P124" s="68"/>
      <c r="Q124" s="68"/>
      <c r="R124" s="68"/>
      <c r="S124" s="11"/>
      <c r="T124" s="104"/>
      <c r="U124" s="104"/>
      <c r="V124" s="67"/>
      <c r="W124" s="77"/>
      <c r="X124" s="77"/>
      <c r="Y124" s="77"/>
      <c r="Z124" s="68"/>
      <c r="AA124" s="77"/>
      <c r="AB124" s="77"/>
      <c r="AC124" s="68"/>
      <c r="AD124" s="67"/>
      <c r="AE124" s="67"/>
      <c r="AF124" s="67"/>
      <c r="AG124" s="67"/>
      <c r="AH124" s="71"/>
      <c r="AI124" s="71"/>
      <c r="AJ124" s="71"/>
      <c r="AK124" s="104"/>
      <c r="AL124" s="77"/>
      <c r="AM124" s="77"/>
      <c r="AN124" s="77"/>
    </row>
    <row r="125" spans="1:40" x14ac:dyDescent="0.25">
      <c r="A125" s="52"/>
      <c r="B125" s="70"/>
      <c r="C125" s="52"/>
      <c r="D125" s="66"/>
      <c r="E125" s="66"/>
      <c r="F125" s="66"/>
      <c r="G125" s="66"/>
      <c r="H125" s="68"/>
      <c r="I125" s="52"/>
      <c r="J125" s="68"/>
      <c r="K125" s="68"/>
      <c r="L125" s="68"/>
      <c r="M125" s="67"/>
      <c r="N125" s="68"/>
      <c r="O125" s="68"/>
      <c r="P125" s="68"/>
      <c r="Q125" s="68"/>
      <c r="R125" s="68"/>
      <c r="S125" s="11"/>
      <c r="T125" s="104"/>
      <c r="U125" s="104"/>
      <c r="V125" s="67"/>
      <c r="W125" s="77"/>
      <c r="X125" s="77"/>
      <c r="Y125" s="77"/>
      <c r="Z125" s="68"/>
      <c r="AA125" s="77"/>
      <c r="AB125" s="77"/>
      <c r="AC125" s="68"/>
      <c r="AD125" s="67"/>
      <c r="AE125" s="67"/>
      <c r="AF125" s="67"/>
      <c r="AG125" s="67"/>
      <c r="AH125" s="71"/>
      <c r="AI125" s="71"/>
      <c r="AJ125" s="71"/>
      <c r="AK125" s="104"/>
      <c r="AL125" s="77"/>
      <c r="AM125" s="77"/>
      <c r="AN125" s="77"/>
    </row>
    <row r="126" spans="1:40" x14ac:dyDescent="0.25">
      <c r="A126" s="52"/>
      <c r="B126" s="70"/>
      <c r="C126" s="52"/>
      <c r="D126" s="66"/>
      <c r="E126" s="66"/>
      <c r="F126" s="66"/>
      <c r="G126" s="66"/>
      <c r="H126" s="68"/>
      <c r="I126" s="52"/>
      <c r="J126" s="68"/>
      <c r="K126" s="68"/>
      <c r="L126" s="68"/>
      <c r="M126" s="67"/>
      <c r="N126" s="68"/>
      <c r="O126" s="68"/>
      <c r="P126" s="68"/>
      <c r="Q126" s="68"/>
      <c r="R126" s="68"/>
      <c r="S126" s="11"/>
      <c r="T126" s="104"/>
      <c r="U126" s="104"/>
      <c r="V126" s="67"/>
      <c r="W126" s="77"/>
      <c r="X126" s="77"/>
      <c r="Y126" s="77"/>
      <c r="Z126" s="68"/>
      <c r="AA126" s="77"/>
      <c r="AB126" s="77"/>
      <c r="AC126" s="68"/>
      <c r="AD126" s="67"/>
      <c r="AE126" s="67"/>
      <c r="AF126" s="67"/>
      <c r="AG126" s="67"/>
      <c r="AH126" s="71"/>
      <c r="AI126" s="71"/>
      <c r="AJ126" s="71"/>
      <c r="AK126" s="104"/>
      <c r="AL126" s="77"/>
      <c r="AM126" s="77"/>
      <c r="AN126" s="77"/>
    </row>
    <row r="127" spans="1:40" x14ac:dyDescent="0.25">
      <c r="A127" s="52"/>
      <c r="B127" s="70"/>
      <c r="C127" s="52"/>
      <c r="D127" s="66"/>
      <c r="E127" s="66"/>
      <c r="F127" s="66"/>
      <c r="G127" s="66"/>
      <c r="H127" s="68"/>
      <c r="I127" s="52"/>
      <c r="J127" s="68"/>
      <c r="K127" s="68"/>
      <c r="L127" s="68"/>
      <c r="M127" s="67"/>
      <c r="N127" s="68"/>
      <c r="O127" s="68"/>
      <c r="P127" s="68"/>
      <c r="Q127" s="68"/>
      <c r="R127" s="68"/>
      <c r="S127" s="11"/>
      <c r="T127" s="104"/>
      <c r="U127" s="104"/>
      <c r="V127" s="67"/>
      <c r="W127" s="77"/>
      <c r="X127" s="77"/>
      <c r="Y127" s="77"/>
      <c r="Z127" s="68"/>
      <c r="AA127" s="77"/>
      <c r="AB127" s="77"/>
      <c r="AC127" s="68"/>
      <c r="AD127" s="67"/>
      <c r="AE127" s="67"/>
      <c r="AF127" s="67"/>
      <c r="AG127" s="67"/>
      <c r="AH127" s="71"/>
      <c r="AI127" s="71"/>
      <c r="AJ127" s="71"/>
      <c r="AK127" s="104"/>
      <c r="AL127" s="77"/>
      <c r="AM127" s="77"/>
      <c r="AN127" s="77"/>
    </row>
    <row r="128" spans="1:40" x14ac:dyDescent="0.25">
      <c r="A128" s="52"/>
      <c r="B128" s="70"/>
      <c r="C128" s="52"/>
      <c r="D128" s="66"/>
      <c r="E128" s="66"/>
      <c r="F128" s="66"/>
      <c r="G128" s="66"/>
      <c r="H128" s="68"/>
      <c r="I128" s="52"/>
      <c r="J128" s="68"/>
      <c r="K128" s="68"/>
      <c r="L128" s="68"/>
      <c r="M128" s="67"/>
      <c r="N128" s="68"/>
      <c r="O128" s="68"/>
      <c r="P128" s="68"/>
      <c r="Q128" s="68"/>
      <c r="R128" s="68"/>
      <c r="S128" s="11"/>
      <c r="T128" s="104"/>
      <c r="U128" s="104"/>
      <c r="V128" s="67"/>
      <c r="W128" s="77"/>
      <c r="X128" s="77"/>
      <c r="Y128" s="77"/>
      <c r="Z128" s="68"/>
      <c r="AA128" s="77"/>
      <c r="AB128" s="77"/>
      <c r="AC128" s="68"/>
      <c r="AD128" s="67"/>
      <c r="AE128" s="67"/>
      <c r="AF128" s="67"/>
      <c r="AG128" s="67"/>
      <c r="AH128" s="71"/>
      <c r="AI128" s="71"/>
      <c r="AJ128" s="71"/>
      <c r="AK128" s="104"/>
      <c r="AL128" s="77"/>
      <c r="AM128" s="77"/>
      <c r="AN128" s="77"/>
    </row>
    <row r="129" spans="1:40" x14ac:dyDescent="0.25">
      <c r="A129" s="52"/>
      <c r="B129" s="70"/>
      <c r="C129" s="52"/>
      <c r="D129" s="66"/>
      <c r="E129" s="66"/>
      <c r="F129" s="66"/>
      <c r="G129" s="66"/>
      <c r="H129" s="68"/>
      <c r="I129" s="52"/>
      <c r="J129" s="68"/>
      <c r="K129" s="68"/>
      <c r="L129" s="68"/>
      <c r="M129" s="67"/>
      <c r="N129" s="68"/>
      <c r="O129" s="68"/>
      <c r="P129" s="68"/>
      <c r="Q129" s="68"/>
      <c r="R129" s="68"/>
      <c r="S129" s="11"/>
      <c r="T129" s="104"/>
      <c r="U129" s="104"/>
      <c r="V129" s="67"/>
      <c r="W129" s="77"/>
      <c r="X129" s="77"/>
      <c r="Y129" s="77"/>
      <c r="Z129" s="68"/>
      <c r="AA129" s="77"/>
      <c r="AB129" s="77"/>
      <c r="AC129" s="68"/>
      <c r="AD129" s="67"/>
      <c r="AE129" s="67"/>
      <c r="AF129" s="67"/>
      <c r="AG129" s="67"/>
      <c r="AH129" s="71"/>
      <c r="AI129" s="71"/>
      <c r="AJ129" s="71"/>
      <c r="AK129" s="104"/>
      <c r="AL129" s="77"/>
      <c r="AM129" s="77"/>
      <c r="AN129" s="77"/>
    </row>
    <row r="130" spans="1:40" x14ac:dyDescent="0.25">
      <c r="A130" s="52"/>
      <c r="B130" s="70"/>
      <c r="C130" s="52"/>
      <c r="D130" s="66"/>
      <c r="E130" s="66"/>
      <c r="F130" s="66"/>
      <c r="G130" s="66"/>
      <c r="H130" s="68"/>
      <c r="I130" s="52"/>
      <c r="J130" s="68"/>
      <c r="K130" s="68"/>
      <c r="L130" s="68"/>
      <c r="M130" s="67"/>
      <c r="N130" s="68"/>
      <c r="O130" s="68"/>
      <c r="P130" s="68"/>
      <c r="Q130" s="68"/>
      <c r="R130" s="68"/>
      <c r="S130" s="11"/>
      <c r="T130" s="104"/>
      <c r="U130" s="104"/>
      <c r="V130" s="67"/>
      <c r="W130" s="77"/>
      <c r="X130" s="77"/>
      <c r="Y130" s="77"/>
      <c r="Z130" s="68"/>
      <c r="AA130" s="77"/>
      <c r="AB130" s="77"/>
      <c r="AC130" s="68"/>
      <c r="AD130" s="67"/>
      <c r="AE130" s="67"/>
      <c r="AF130" s="67"/>
      <c r="AG130" s="67"/>
      <c r="AH130" s="71"/>
      <c r="AI130" s="71"/>
      <c r="AJ130" s="71"/>
      <c r="AK130" s="104"/>
      <c r="AL130" s="77"/>
      <c r="AM130" s="77"/>
      <c r="AN130" s="77"/>
    </row>
    <row r="131" spans="1:40" x14ac:dyDescent="0.25">
      <c r="A131" s="52"/>
      <c r="B131" s="70"/>
      <c r="C131" s="52"/>
      <c r="D131" s="66"/>
      <c r="E131" s="66"/>
      <c r="F131" s="66"/>
      <c r="G131" s="66"/>
      <c r="H131" s="68"/>
      <c r="I131" s="52"/>
      <c r="J131" s="68"/>
      <c r="K131" s="68"/>
      <c r="L131" s="68"/>
      <c r="M131" s="67"/>
      <c r="N131" s="68"/>
      <c r="O131" s="68"/>
      <c r="P131" s="68"/>
      <c r="Q131" s="68"/>
      <c r="R131" s="68"/>
      <c r="S131" s="11"/>
      <c r="T131" s="104"/>
      <c r="U131" s="104"/>
      <c r="V131" s="67"/>
      <c r="W131" s="77"/>
      <c r="X131" s="77"/>
      <c r="Y131" s="77"/>
      <c r="Z131" s="68"/>
      <c r="AA131" s="77"/>
      <c r="AB131" s="77"/>
      <c r="AC131" s="68"/>
      <c r="AD131" s="67"/>
      <c r="AE131" s="67"/>
      <c r="AF131" s="67"/>
      <c r="AG131" s="67"/>
      <c r="AH131" s="71"/>
      <c r="AI131" s="71"/>
      <c r="AJ131" s="71"/>
      <c r="AK131" s="104"/>
      <c r="AL131" s="77"/>
      <c r="AM131" s="77"/>
      <c r="AN131" s="77"/>
    </row>
    <row r="132" spans="1:40" x14ac:dyDescent="0.25">
      <c r="A132" s="52"/>
      <c r="B132" s="70"/>
      <c r="C132" s="52"/>
      <c r="D132" s="66"/>
      <c r="E132" s="66"/>
      <c r="F132" s="66"/>
      <c r="G132" s="66"/>
      <c r="H132" s="68"/>
      <c r="I132" s="52"/>
      <c r="J132" s="68"/>
      <c r="K132" s="68"/>
      <c r="L132" s="68"/>
      <c r="M132" s="67"/>
      <c r="N132" s="68"/>
      <c r="O132" s="68"/>
      <c r="P132" s="68"/>
      <c r="Q132" s="68"/>
      <c r="R132" s="68"/>
      <c r="S132" s="11"/>
      <c r="T132" s="104"/>
      <c r="U132" s="104"/>
      <c r="V132" s="67"/>
      <c r="W132" s="77"/>
      <c r="X132" s="77"/>
      <c r="Y132" s="77"/>
      <c r="Z132" s="68"/>
      <c r="AA132" s="77"/>
      <c r="AB132" s="77"/>
      <c r="AC132" s="68"/>
      <c r="AD132" s="67"/>
      <c r="AE132" s="67"/>
      <c r="AF132" s="67"/>
      <c r="AG132" s="67"/>
      <c r="AH132" s="71"/>
      <c r="AI132" s="71"/>
      <c r="AJ132" s="71"/>
      <c r="AK132" s="104"/>
      <c r="AL132" s="77"/>
      <c r="AM132" s="77"/>
      <c r="AN132" s="77"/>
    </row>
    <row r="133" spans="1:40" x14ac:dyDescent="0.25">
      <c r="A133" s="52"/>
      <c r="B133" s="70"/>
      <c r="C133" s="52"/>
      <c r="D133" s="66"/>
      <c r="E133" s="66"/>
      <c r="F133" s="66"/>
      <c r="G133" s="66"/>
      <c r="H133" s="68"/>
      <c r="I133" s="52"/>
      <c r="J133" s="68"/>
      <c r="K133" s="68"/>
      <c r="L133" s="68"/>
      <c r="M133" s="67"/>
      <c r="N133" s="68"/>
      <c r="O133" s="68"/>
      <c r="P133" s="68"/>
      <c r="Q133" s="68"/>
      <c r="R133" s="68"/>
      <c r="S133" s="11"/>
      <c r="T133" s="104"/>
      <c r="U133" s="104"/>
      <c r="V133" s="67"/>
      <c r="W133" s="77"/>
      <c r="X133" s="77"/>
      <c r="Y133" s="77"/>
      <c r="Z133" s="68"/>
      <c r="AA133" s="77"/>
      <c r="AB133" s="77"/>
      <c r="AC133" s="68"/>
      <c r="AD133" s="67"/>
      <c r="AE133" s="67"/>
      <c r="AF133" s="67"/>
      <c r="AG133" s="67"/>
      <c r="AH133" s="71"/>
      <c r="AI133" s="71"/>
      <c r="AJ133" s="71"/>
      <c r="AK133" s="104"/>
      <c r="AL133" s="77"/>
      <c r="AM133" s="77"/>
      <c r="AN133" s="77"/>
    </row>
    <row r="134" spans="1:40" x14ac:dyDescent="0.25">
      <c r="A134" s="52"/>
      <c r="B134" s="70"/>
      <c r="C134" s="52"/>
      <c r="D134" s="66"/>
      <c r="E134" s="66"/>
      <c r="F134" s="66"/>
      <c r="G134" s="66"/>
      <c r="H134" s="68"/>
      <c r="I134" s="52"/>
      <c r="J134" s="68"/>
      <c r="K134" s="68"/>
      <c r="L134" s="68"/>
      <c r="M134" s="67"/>
      <c r="N134" s="68"/>
      <c r="O134" s="68"/>
      <c r="P134" s="68"/>
      <c r="Q134" s="68"/>
      <c r="R134" s="68"/>
      <c r="S134" s="11"/>
      <c r="T134" s="104"/>
      <c r="U134" s="104"/>
      <c r="V134" s="67"/>
      <c r="W134" s="77"/>
      <c r="X134" s="77"/>
      <c r="Y134" s="77"/>
      <c r="Z134" s="68"/>
      <c r="AA134" s="77"/>
      <c r="AB134" s="77"/>
      <c r="AC134" s="68"/>
      <c r="AD134" s="67"/>
      <c r="AE134" s="67"/>
      <c r="AF134" s="67"/>
      <c r="AG134" s="67"/>
      <c r="AH134" s="71"/>
      <c r="AI134" s="71"/>
      <c r="AJ134" s="71"/>
      <c r="AK134" s="104"/>
      <c r="AL134" s="77"/>
      <c r="AM134" s="77"/>
      <c r="AN134" s="77"/>
    </row>
    <row r="135" spans="1:40" x14ac:dyDescent="0.25">
      <c r="A135" s="52"/>
      <c r="B135" s="70"/>
      <c r="C135" s="52"/>
      <c r="D135" s="66"/>
      <c r="E135" s="66"/>
      <c r="F135" s="66"/>
      <c r="G135" s="66"/>
      <c r="H135" s="68"/>
      <c r="I135" s="52"/>
      <c r="J135" s="68"/>
      <c r="K135" s="68"/>
      <c r="L135" s="68"/>
      <c r="M135" s="67"/>
      <c r="N135" s="68"/>
      <c r="O135" s="68"/>
      <c r="P135" s="68"/>
      <c r="Q135" s="68"/>
      <c r="R135" s="68"/>
      <c r="S135" s="11"/>
      <c r="T135" s="104"/>
      <c r="U135" s="104"/>
      <c r="V135" s="67"/>
      <c r="W135" s="77"/>
      <c r="X135" s="77"/>
      <c r="Y135" s="77"/>
      <c r="Z135" s="68"/>
      <c r="AA135" s="77"/>
      <c r="AB135" s="77"/>
      <c r="AC135" s="68"/>
      <c r="AD135" s="67"/>
      <c r="AE135" s="67"/>
      <c r="AF135" s="67"/>
      <c r="AG135" s="67"/>
      <c r="AH135" s="71"/>
      <c r="AI135" s="71"/>
      <c r="AJ135" s="71"/>
      <c r="AK135" s="104"/>
      <c r="AL135" s="77"/>
      <c r="AM135" s="77"/>
      <c r="AN135" s="77"/>
    </row>
    <row r="136" spans="1:40" x14ac:dyDescent="0.25">
      <c r="A136" s="52"/>
      <c r="B136" s="70"/>
      <c r="C136" s="52"/>
      <c r="D136" s="66"/>
      <c r="E136" s="66"/>
      <c r="F136" s="66"/>
      <c r="G136" s="66"/>
      <c r="H136" s="68"/>
      <c r="I136" s="52"/>
      <c r="J136" s="68"/>
      <c r="K136" s="68"/>
      <c r="L136" s="68"/>
      <c r="M136" s="67"/>
      <c r="N136" s="68"/>
      <c r="O136" s="68"/>
      <c r="P136" s="68"/>
      <c r="Q136" s="68"/>
      <c r="R136" s="68"/>
      <c r="S136" s="11"/>
      <c r="T136" s="104"/>
      <c r="U136" s="104"/>
      <c r="V136" s="67"/>
      <c r="W136" s="77"/>
      <c r="X136" s="77"/>
      <c r="Y136" s="77"/>
      <c r="Z136" s="68"/>
      <c r="AA136" s="77"/>
      <c r="AB136" s="77"/>
      <c r="AC136" s="68"/>
      <c r="AD136" s="67"/>
      <c r="AE136" s="67"/>
      <c r="AF136" s="67"/>
      <c r="AG136" s="67"/>
      <c r="AH136" s="71"/>
      <c r="AI136" s="71"/>
      <c r="AJ136" s="71"/>
      <c r="AK136" s="104"/>
      <c r="AL136" s="77"/>
      <c r="AM136" s="77"/>
      <c r="AN136" s="77"/>
    </row>
    <row r="137" spans="1:40" x14ac:dyDescent="0.25">
      <c r="A137" s="52"/>
      <c r="B137" s="70"/>
      <c r="C137" s="52"/>
      <c r="D137" s="66"/>
      <c r="E137" s="66"/>
      <c r="F137" s="66"/>
      <c r="G137" s="66"/>
      <c r="H137" s="68"/>
      <c r="I137" s="52"/>
      <c r="J137" s="68"/>
      <c r="K137" s="68"/>
      <c r="L137" s="68"/>
      <c r="M137" s="67"/>
      <c r="N137" s="68"/>
      <c r="O137" s="68"/>
      <c r="P137" s="68"/>
      <c r="Q137" s="68"/>
      <c r="R137" s="68"/>
      <c r="S137" s="11"/>
      <c r="T137" s="104"/>
      <c r="U137" s="104"/>
      <c r="V137" s="67"/>
      <c r="W137" s="77"/>
      <c r="X137" s="77"/>
      <c r="Y137" s="77"/>
      <c r="Z137" s="68"/>
      <c r="AA137" s="77"/>
      <c r="AB137" s="77"/>
      <c r="AC137" s="68"/>
      <c r="AD137" s="67"/>
      <c r="AE137" s="67"/>
      <c r="AF137" s="67"/>
      <c r="AG137" s="67"/>
      <c r="AH137" s="71"/>
      <c r="AI137" s="71"/>
      <c r="AJ137" s="71"/>
      <c r="AK137" s="104"/>
      <c r="AL137" s="77"/>
      <c r="AM137" s="77"/>
      <c r="AN137" s="77"/>
    </row>
    <row r="138" spans="1:40" x14ac:dyDescent="0.25">
      <c r="A138" s="52"/>
      <c r="B138" s="70"/>
      <c r="C138" s="52"/>
      <c r="D138" s="66"/>
      <c r="E138" s="66"/>
      <c r="F138" s="66"/>
      <c r="G138" s="66"/>
      <c r="H138" s="68"/>
      <c r="I138" s="52"/>
      <c r="J138" s="68"/>
      <c r="K138" s="68"/>
      <c r="L138" s="68"/>
      <c r="M138" s="67"/>
      <c r="N138" s="68"/>
      <c r="O138" s="68"/>
      <c r="P138" s="68"/>
      <c r="Q138" s="68"/>
      <c r="R138" s="68"/>
      <c r="S138" s="11"/>
      <c r="T138" s="104"/>
      <c r="U138" s="104"/>
      <c r="V138" s="67"/>
      <c r="W138" s="77"/>
      <c r="X138" s="77"/>
      <c r="Y138" s="77"/>
      <c r="Z138" s="68"/>
      <c r="AA138" s="77"/>
      <c r="AB138" s="77"/>
      <c r="AC138" s="68"/>
      <c r="AD138" s="67"/>
      <c r="AE138" s="67"/>
      <c r="AF138" s="67"/>
      <c r="AG138" s="67"/>
      <c r="AH138" s="71"/>
      <c r="AI138" s="71"/>
      <c r="AJ138" s="71"/>
      <c r="AK138" s="104"/>
      <c r="AL138" s="77"/>
      <c r="AM138" s="77"/>
      <c r="AN138" s="77"/>
    </row>
    <row r="139" spans="1:40" x14ac:dyDescent="0.25">
      <c r="A139" s="52"/>
      <c r="B139" s="70"/>
      <c r="C139" s="52"/>
      <c r="D139" s="66"/>
      <c r="E139" s="66"/>
      <c r="F139" s="66"/>
      <c r="G139" s="66"/>
      <c r="H139" s="68"/>
      <c r="I139" s="52"/>
      <c r="J139" s="68"/>
      <c r="K139" s="68"/>
      <c r="L139" s="68"/>
      <c r="M139" s="67"/>
      <c r="N139" s="68"/>
      <c r="O139" s="68"/>
      <c r="P139" s="68"/>
      <c r="Q139" s="68"/>
      <c r="R139" s="68"/>
      <c r="S139" s="11"/>
      <c r="T139" s="104"/>
      <c r="U139" s="104"/>
      <c r="V139" s="67"/>
      <c r="W139" s="77"/>
      <c r="X139" s="77"/>
      <c r="Y139" s="77"/>
      <c r="Z139" s="68"/>
      <c r="AA139" s="77"/>
      <c r="AB139" s="77"/>
      <c r="AC139" s="68"/>
      <c r="AD139" s="67"/>
      <c r="AE139" s="67"/>
      <c r="AF139" s="67"/>
      <c r="AG139" s="67"/>
      <c r="AH139" s="71"/>
      <c r="AI139" s="71"/>
      <c r="AJ139" s="71"/>
      <c r="AK139" s="104"/>
      <c r="AL139" s="77"/>
      <c r="AM139" s="77"/>
      <c r="AN139" s="77"/>
    </row>
    <row r="140" spans="1:40" x14ac:dyDescent="0.25">
      <c r="A140" s="52"/>
      <c r="B140" s="70"/>
      <c r="C140" s="52"/>
      <c r="D140" s="66"/>
      <c r="E140" s="66"/>
      <c r="F140" s="66"/>
      <c r="G140" s="66"/>
      <c r="H140" s="68"/>
      <c r="I140" s="52"/>
      <c r="J140" s="68"/>
      <c r="K140" s="68"/>
      <c r="L140" s="68"/>
      <c r="M140" s="67"/>
      <c r="N140" s="68"/>
      <c r="O140" s="68"/>
      <c r="P140" s="68"/>
      <c r="Q140" s="68"/>
      <c r="R140" s="68"/>
      <c r="S140" s="11"/>
      <c r="T140" s="104"/>
      <c r="U140" s="104"/>
      <c r="V140" s="67"/>
      <c r="W140" s="77"/>
      <c r="X140" s="77"/>
      <c r="Y140" s="77"/>
      <c r="Z140" s="68"/>
      <c r="AA140" s="77"/>
      <c r="AB140" s="77"/>
      <c r="AC140" s="68"/>
      <c r="AD140" s="67"/>
      <c r="AE140" s="67"/>
      <c r="AF140" s="67"/>
      <c r="AG140" s="67"/>
      <c r="AH140" s="71"/>
      <c r="AI140" s="71"/>
      <c r="AJ140" s="71"/>
      <c r="AK140" s="104"/>
      <c r="AL140" s="77"/>
      <c r="AM140" s="77"/>
      <c r="AN140" s="77"/>
    </row>
  </sheetData>
  <sheetProtection algorithmName="SHA-512" hashValue="WSCSaGB2AYYtKS0l6vGfjhdK/WJMrPP138tF6k58VyoRcz2fyVjXdg71XhMMPSUW05otBzWd2HIoIKwF6gvgJQ==" saltValue="MH/+OhN2CF5cWS0aANXLhA==" spinCount="100000" sheet="1" sort="0" autoFilter="0"/>
  <autoFilter ref="A11:AJ26" xr:uid="{00000000-0009-0000-0000-000002000000}"/>
  <dataConsolidate/>
  <mergeCells count="4">
    <mergeCell ref="B1:C1"/>
    <mergeCell ref="N1:O1"/>
    <mergeCell ref="B2:C2"/>
    <mergeCell ref="M2:O2"/>
  </mergeCells>
  <conditionalFormatting sqref="AA24:AA140 X12:Z23 B12:R140 AD12:AJ140 V12:V140 S12:S13 AB12:AC23 AL12:AN23">
    <cfRule type="expression" priority="55" stopIfTrue="1">
      <formula>B12&lt;&gt;""</formula>
    </cfRule>
    <cfRule type="expression" dxfId="74" priority="56">
      <formula>$B12&lt;&gt;""</formula>
    </cfRule>
  </conditionalFormatting>
  <conditionalFormatting sqref="W24:W140">
    <cfRule type="expression" priority="53" stopIfTrue="1">
      <formula>W24&lt;&gt;""</formula>
    </cfRule>
    <cfRule type="expression" dxfId="73" priority="54">
      <formula>$B24&lt;&gt;""</formula>
    </cfRule>
  </conditionalFormatting>
  <conditionalFormatting sqref="X24:X140">
    <cfRule type="expression" priority="51" stopIfTrue="1">
      <formula>X24&lt;&gt;""</formula>
    </cfRule>
    <cfRule type="expression" dxfId="72" priority="52">
      <formula>$B24&lt;&gt;""</formula>
    </cfRule>
  </conditionalFormatting>
  <conditionalFormatting sqref="Y24:Z140">
    <cfRule type="expression" priority="49" stopIfTrue="1">
      <formula>Y24&lt;&gt;""</formula>
    </cfRule>
    <cfRule type="expression" dxfId="71" priority="50">
      <formula>$B24&lt;&gt;""</formula>
    </cfRule>
  </conditionalFormatting>
  <conditionalFormatting sqref="Z24:Z140">
    <cfRule type="expression" priority="47" stopIfTrue="1">
      <formula>Z24&lt;&gt;""</formula>
    </cfRule>
    <cfRule type="expression" dxfId="70" priority="48">
      <formula>$B24&lt;&gt;""</formula>
    </cfRule>
  </conditionalFormatting>
  <conditionalFormatting sqref="AB24:AC140">
    <cfRule type="expression" priority="45" stopIfTrue="1">
      <formula>AB24&lt;&gt;""</formula>
    </cfRule>
    <cfRule type="expression" dxfId="69" priority="46">
      <formula>$B24&lt;&gt;""</formula>
    </cfRule>
  </conditionalFormatting>
  <conditionalFormatting sqref="AC24:AC140">
    <cfRule type="expression" priority="43" stopIfTrue="1">
      <formula>AC24&lt;&gt;""</formula>
    </cfRule>
    <cfRule type="expression" dxfId="68" priority="44">
      <formula>$B24&lt;&gt;""</formula>
    </cfRule>
  </conditionalFormatting>
  <conditionalFormatting sqref="C4">
    <cfRule type="expression" dxfId="67" priority="42">
      <formula>COUNTA(C4)=0</formula>
    </cfRule>
  </conditionalFormatting>
  <conditionalFormatting sqref="C5">
    <cfRule type="expression" dxfId="66" priority="41">
      <formula>COUNTA(C5)=0</formula>
    </cfRule>
  </conditionalFormatting>
  <conditionalFormatting sqref="C6:C7">
    <cfRule type="expression" dxfId="65" priority="40">
      <formula>COUNTA(C6)=0</formula>
    </cfRule>
  </conditionalFormatting>
  <conditionalFormatting sqref="C8">
    <cfRule type="expression" dxfId="64" priority="39">
      <formula>COUNTA(C8)=0</formula>
    </cfRule>
  </conditionalFormatting>
  <conditionalFormatting sqref="F4">
    <cfRule type="expression" dxfId="63" priority="38">
      <formula>COUNTA(F4)=0</formula>
    </cfRule>
  </conditionalFormatting>
  <conditionalFormatting sqref="N8">
    <cfRule type="expression" priority="36" stopIfTrue="1">
      <formula>N8&lt;&gt;""</formula>
    </cfRule>
    <cfRule type="expression" dxfId="62" priority="37">
      <formula>#REF!&lt;&gt;""</formula>
    </cfRule>
  </conditionalFormatting>
  <conditionalFormatting sqref="AA12:AA23 V12:V23">
    <cfRule type="expression" priority="34" stopIfTrue="1">
      <formula>V12&lt;&gt;""</formula>
    </cfRule>
    <cfRule type="expression" dxfId="61" priority="35">
      <formula>$B12&lt;&gt;""</formula>
    </cfRule>
  </conditionalFormatting>
  <conditionalFormatting sqref="W12:W23">
    <cfRule type="expression" priority="32" stopIfTrue="1">
      <formula>W12&lt;&gt;""</formula>
    </cfRule>
    <cfRule type="expression" dxfId="60" priority="33">
      <formula>$B12&lt;&gt;""</formula>
    </cfRule>
  </conditionalFormatting>
  <conditionalFormatting sqref="Z12:Z23">
    <cfRule type="expression" priority="26" stopIfTrue="1">
      <formula>Z12&lt;&gt;""</formula>
    </cfRule>
    <cfRule type="expression" dxfId="59" priority="27">
      <formula>$B12&lt;&gt;""</formula>
    </cfRule>
  </conditionalFormatting>
  <conditionalFormatting sqref="AC12:AC23">
    <cfRule type="expression" priority="22" stopIfTrue="1">
      <formula>AC12&lt;&gt;""</formula>
    </cfRule>
    <cfRule type="expression" dxfId="58" priority="23">
      <formula>$B12&lt;&gt;""</formula>
    </cfRule>
  </conditionalFormatting>
  <conditionalFormatting sqref="N4:N7">
    <cfRule type="expression" priority="57" stopIfTrue="1">
      <formula>N4&lt;&gt;""</formula>
    </cfRule>
    <cfRule type="expression" dxfId="57" priority="58">
      <formula>M4&lt;&gt;""</formula>
    </cfRule>
  </conditionalFormatting>
  <conditionalFormatting sqref="S14:S140 AC14:AC140">
    <cfRule type="expression" priority="20" stopIfTrue="1">
      <formula>S14&lt;&gt;""</formula>
    </cfRule>
    <cfRule type="expression" dxfId="56" priority="21">
      <formula>$B14&lt;&gt;""</formula>
    </cfRule>
  </conditionalFormatting>
  <conditionalFormatting sqref="M12:M140">
    <cfRule type="expression" dxfId="55" priority="19">
      <formula>AND(M12="N/A",L12&gt;0)</formula>
    </cfRule>
  </conditionalFormatting>
  <conditionalFormatting sqref="B12:B140">
    <cfRule type="duplicateValues" dxfId="54" priority="18"/>
  </conditionalFormatting>
  <conditionalFormatting sqref="C12:C140">
    <cfRule type="duplicateValues" dxfId="53" priority="17"/>
  </conditionalFormatting>
  <conditionalFormatting sqref="H12:H140">
    <cfRule type="expression" dxfId="52" priority="16">
      <formula>AND(H12=0,I12="Homeless")</formula>
    </cfRule>
  </conditionalFormatting>
  <conditionalFormatting sqref="J12:J140">
    <cfRule type="expression" dxfId="51" priority="15">
      <formula>AND(J12=0,I12="Jail/Prison")</formula>
    </cfRule>
  </conditionalFormatting>
  <conditionalFormatting sqref="P12:P140">
    <cfRule type="expression" dxfId="50" priority="14">
      <formula>AND(P12=0,I12="SUD-Inpatient Treatment")</formula>
    </cfRule>
  </conditionalFormatting>
  <conditionalFormatting sqref="Q12:Q140">
    <cfRule type="expression" dxfId="49" priority="13">
      <formula>AND(Q12=0,I12="SUD-Residential")</formula>
    </cfRule>
  </conditionalFormatting>
  <conditionalFormatting sqref="T12:U23">
    <cfRule type="expression" priority="11" stopIfTrue="1">
      <formula>T12&lt;&gt;""</formula>
    </cfRule>
    <cfRule type="expression" dxfId="48" priority="12">
      <formula>$B12&lt;&gt;""</formula>
    </cfRule>
  </conditionalFormatting>
  <conditionalFormatting sqref="T24:T140">
    <cfRule type="expression" priority="9" stopIfTrue="1">
      <formula>T24&lt;&gt;""</formula>
    </cfRule>
    <cfRule type="expression" dxfId="47" priority="10">
      <formula>$B24&lt;&gt;""</formula>
    </cfRule>
  </conditionalFormatting>
  <conditionalFormatting sqref="U24:U140">
    <cfRule type="expression" priority="7" stopIfTrue="1">
      <formula>U24&lt;&gt;""</formula>
    </cfRule>
    <cfRule type="expression" dxfId="46" priority="8">
      <formula>$B24&lt;&gt;""</formula>
    </cfRule>
  </conditionalFormatting>
  <conditionalFormatting sqref="AK12:AK21 AK25:AK140">
    <cfRule type="expression" priority="3" stopIfTrue="1">
      <formula>AK12&lt;&gt;""</formula>
    </cfRule>
    <cfRule type="expression" dxfId="45" priority="4">
      <formula>$B12&lt;&gt;""</formula>
    </cfRule>
  </conditionalFormatting>
  <conditionalFormatting sqref="AK25:AK140">
    <cfRule type="expression" priority="1" stopIfTrue="1">
      <formula>AK25&lt;&gt;""</formula>
    </cfRule>
    <cfRule type="expression" dxfId="44" priority="2">
      <formula>$B25&lt;&gt;""</formula>
    </cfRule>
  </conditionalFormatting>
  <conditionalFormatting sqref="AK23:AK24">
    <cfRule type="expression" priority="5" stopIfTrue="1">
      <formula>AK23&lt;&gt;""</formula>
    </cfRule>
    <cfRule type="expression" dxfId="43" priority="6">
      <formula>$B22&lt;&gt;""</formula>
    </cfRule>
  </conditionalFormatting>
  <conditionalFormatting sqref="AL24:AN140">
    <cfRule type="expression" priority="188" stopIfTrue="1">
      <formula>AL24&lt;&gt;""</formula>
    </cfRule>
    <cfRule type="expression" dxfId="42" priority="189">
      <formula>$B24&lt;&gt;""</formula>
    </cfRule>
  </conditionalFormatting>
  <dataValidations count="9">
    <dataValidation type="whole" allowBlank="1" showInputMessage="1" showErrorMessage="1" error="Please enter number between 1 and 31" sqref="H12:H140 J12:L140 N12:R140" xr:uid="{A74FF174-C8AB-4225-9648-A0AB74C7094E}">
      <formula1>0</formula1>
      <formula2>31</formula2>
    </dataValidation>
    <dataValidation type="list" allowBlank="1" showInputMessage="1" showErrorMessage="1" error="Please select from drop down_x000a_" sqref="I127:I140" xr:uid="{5318D6F2-3557-404A-8E75-5A9349D97CD1}">
      <formula1>"Psychiatric Hospital,SUD-Residential,SUD-Inpatient Treatment,Medical Hospital,Nursing Facility,With Relatives/Friends,Permanent Supportive Housing (PSH),Independent Living (own home),Group Home,Jail/Prison,Homeless"</formula1>
    </dataValidation>
    <dataValidation type="list" allowBlank="1" showInputMessage="1" showErrorMessage="1" error="Please use Drop-down selection" sqref="M12:M140" xr:uid="{C1F93A77-8977-49C3-B698-9824BDF36C99}">
      <formula1>"Yes,No,N/A"</formula1>
    </dataValidation>
    <dataValidation type="list" allowBlank="1" showInputMessage="1" showErrorMessage="1" sqref="AO12:AO140" xr:uid="{F340ADF5-D1EB-4EAA-A50C-0F435B207CF4}">
      <formula1>"Yes,No"</formula1>
    </dataValidation>
    <dataValidation type="list" allowBlank="1" showInputMessage="1" showErrorMessage="1" error="Please select from drop down_x000a_" sqref="I12:I126" xr:uid="{F9EBE4B7-EC62-4F7A-945D-037C3293F4A8}">
      <formula1>"Transitional Housing,Psychiatric Hospital,SUD-Residential,SUD-Inpatient Treatment,Medical Hospital,Nursing Facility,With Relatives/Friends,Permanent Supportive Housing (PSH),Independent Living,Group Home,Unsupported Boarding,Jail/Prison,Homeless"</formula1>
    </dataValidation>
    <dataValidation type="list" allowBlank="1" showInputMessage="1" showErrorMessage="1" error="Please use Drop-down selection" sqref="AC12:AG140 S12:S140" xr:uid="{6182C532-86CD-4C71-9EDA-903F56E3E18E}">
      <formula1>"Yes,No"</formula1>
    </dataValidation>
    <dataValidation type="list" allowBlank="1" showInputMessage="1" showErrorMessage="1" error="Please enter number between 1 and 31" sqref="V12:V140" xr:uid="{E2E8010F-2A40-4410-897F-1F55F8BF882E}">
      <formula1>"Employed,Seeking Employment,Enrolled in School,Unemployed (Not Seeking)"</formula1>
    </dataValidation>
    <dataValidation type="list" allowBlank="1" showInputMessage="1" showErrorMessage="1" error="Please use Drop-down selection" sqref="V12:V140" xr:uid="{29479EB3-121C-43F4-AF67-0845972E17C2}">
      <formula1>"Employed,Seeking Employment,Enrolled in School,N/A"</formula1>
    </dataValidation>
    <dataValidation type="whole" allowBlank="1" showInputMessage="1" showErrorMessage="1" sqref="Z12:Z140 AC12:AC140" xr:uid="{85333C7B-C45F-4A34-9963-6D05939059ED}">
      <formula1>0</formula1>
      <formula2>31</formula2>
    </dataValidation>
  </dataValidations>
  <pageMargins left="0.25" right="0.25" top="0.75" bottom="0.75" header="0.3" footer="0.3"/>
  <pageSetup paperSize="5"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9D951-F302-4FAE-8F28-ABCF7A628C31}">
  <sheetPr>
    <pageSetUpPr autoPageBreaks="0"/>
  </sheetPr>
  <dimension ref="A1:AU140"/>
  <sheetViews>
    <sheetView topLeftCell="A3" zoomScale="90" zoomScaleNormal="90" workbookViewId="0">
      <selection activeCell="AQ25" sqref="AQ25"/>
    </sheetView>
  </sheetViews>
  <sheetFormatPr defaultColWidth="9.140625" defaultRowHeight="15" x14ac:dyDescent="0.25"/>
  <cols>
    <col min="1" max="1" width="8.140625" style="51" customWidth="1"/>
    <col min="2" max="2" width="22.28515625" style="51" customWidth="1"/>
    <col min="3" max="3" width="36.28515625" style="51" customWidth="1"/>
    <col min="4" max="4" width="13.28515625" style="51" customWidth="1"/>
    <col min="5" max="5" width="13.5703125" style="51" customWidth="1"/>
    <col min="6" max="6" width="22.5703125" style="51" customWidth="1"/>
    <col min="7" max="7" width="14.5703125" style="51" customWidth="1"/>
    <col min="8" max="8" width="11.140625" style="51" customWidth="1"/>
    <col min="9" max="9" width="21.42578125" style="58" customWidth="1"/>
    <col min="10" max="10" width="14.140625" style="51" customWidth="1"/>
    <col min="11" max="11" width="16.5703125" style="51" customWidth="1"/>
    <col min="12" max="12" width="14.28515625" style="51" customWidth="1"/>
    <col min="13" max="13" width="20.42578125" style="58" customWidth="1"/>
    <col min="14" max="14" width="13.5703125" style="51" customWidth="1"/>
    <col min="15" max="15" width="13.140625" style="51" customWidth="1"/>
    <col min="16" max="16" width="11.5703125" style="51" customWidth="1"/>
    <col min="17" max="17" width="12.140625" style="51" customWidth="1"/>
    <col min="18" max="18" width="13" style="51" customWidth="1"/>
    <col min="19" max="19" width="18.5703125" customWidth="1"/>
    <col min="20" max="20" width="17.28515625" customWidth="1"/>
    <col min="21" max="21" width="21.28515625" customWidth="1"/>
    <col min="22" max="22" width="25.5703125" style="51" customWidth="1"/>
    <col min="23" max="29" width="17" style="51" customWidth="1"/>
    <col min="30" max="30" width="18.28515625" style="51" customWidth="1"/>
    <col min="31" max="31" width="18" style="58" customWidth="1"/>
    <col min="32" max="32" width="15.85546875" style="58" customWidth="1"/>
    <col min="33" max="33" width="16.140625" style="58" customWidth="1"/>
    <col min="34" max="34" width="16.28515625" style="58" customWidth="1"/>
    <col min="35" max="35" width="17.5703125" style="58" customWidth="1"/>
    <col min="36" max="36" width="18.5703125" style="58" customWidth="1"/>
    <col min="37" max="37" width="17.28515625" customWidth="1"/>
    <col min="38" max="40" width="17" style="51" customWidth="1"/>
    <col min="41" max="41" width="4" style="58" customWidth="1"/>
    <col min="42" max="42" width="3.42578125" style="51" customWidth="1"/>
    <col min="43" max="43" width="59.42578125" style="51" customWidth="1"/>
    <col min="44" max="44" width="9.140625" style="51"/>
    <col min="45" max="45" width="3.140625" style="51" customWidth="1"/>
    <col min="46" max="46" width="53.5703125" style="51" bestFit="1" customWidth="1"/>
    <col min="47" max="47" width="9.140625" style="51"/>
    <col min="48" max="48" width="3.7109375" style="51" customWidth="1"/>
    <col min="49" max="16384" width="9.140625" style="51"/>
  </cols>
  <sheetData>
    <row r="1" spans="1:47" ht="41.25" customHeight="1" x14ac:dyDescent="0.25">
      <c r="B1" s="113" t="s">
        <v>233</v>
      </c>
      <c r="C1" s="114"/>
      <c r="E1" s="57"/>
      <c r="F1" s="57"/>
      <c r="G1" s="57"/>
      <c r="H1" s="57"/>
      <c r="J1" s="57"/>
      <c r="M1" s="94"/>
      <c r="N1" s="118"/>
      <c r="O1" s="118"/>
      <c r="P1" s="58"/>
      <c r="AQ1" s="48" t="s">
        <v>61</v>
      </c>
      <c r="AR1" s="48"/>
      <c r="AS1" s="48"/>
      <c r="AT1" s="48"/>
      <c r="AU1" s="48"/>
    </row>
    <row r="2" spans="1:47" ht="40.5" customHeight="1" x14ac:dyDescent="0.35">
      <c r="A2" s="83" t="s">
        <v>168</v>
      </c>
      <c r="B2" s="115" t="s">
        <v>234</v>
      </c>
      <c r="C2" s="116"/>
      <c r="E2" s="57"/>
      <c r="F2" s="57"/>
      <c r="G2" s="57"/>
      <c r="H2" s="57"/>
      <c r="J2" s="57"/>
      <c r="M2" s="117" t="s">
        <v>190</v>
      </c>
      <c r="N2" s="117"/>
      <c r="O2" s="117"/>
      <c r="P2" s="95"/>
      <c r="AQ2" s="49" t="s">
        <v>139</v>
      </c>
      <c r="AR2" s="50" t="s">
        <v>78</v>
      </c>
      <c r="AT2" s="49" t="s">
        <v>42</v>
      </c>
      <c r="AU2" s="50" t="s">
        <v>26</v>
      </c>
    </row>
    <row r="3" spans="1:47" ht="41.25" customHeight="1" x14ac:dyDescent="0.45">
      <c r="B3" s="59"/>
      <c r="C3" s="60"/>
      <c r="J3" s="61"/>
      <c r="M3" s="91" t="s">
        <v>244</v>
      </c>
      <c r="N3" s="90" t="s">
        <v>189</v>
      </c>
      <c r="O3" s="91" t="s">
        <v>188</v>
      </c>
      <c r="P3" s="58"/>
      <c r="AQ3" s="52" t="s">
        <v>21</v>
      </c>
      <c r="AR3" s="53">
        <f>COUNTIF(H12:H140,"&gt;0")</f>
        <v>0</v>
      </c>
      <c r="AT3" s="52" t="s">
        <v>137</v>
      </c>
      <c r="AU3" s="52">
        <f>COUNTIF(I12:I140,"Group Home")</f>
        <v>0</v>
      </c>
    </row>
    <row r="4" spans="1:47" x14ac:dyDescent="0.25">
      <c r="B4" s="45" t="s">
        <v>14</v>
      </c>
      <c r="C4" s="78" t="str">
        <f>IF('ACT-IPS Reporting Totals'!C4="", "",'ACT-IPS Reporting Totals'!C4)</f>
        <v/>
      </c>
      <c r="E4" s="47" t="s">
        <v>15</v>
      </c>
      <c r="F4" s="78" t="str">
        <f>IF('ACT-IPS Reporting Totals'!F4="", "",'ACT-IPS Reporting Totals'!F4)</f>
        <v/>
      </c>
      <c r="J4" s="63"/>
      <c r="M4" s="92" t="str">
        <f>IF('ACT-IPS Reporting Totals'!M4="", "",'ACT-IPS Reporting Totals'!M4)</f>
        <v/>
      </c>
      <c r="N4" s="67" t="str">
        <f>IF('ACT-IPS Reporting Totals'!N4="", "",'ACT-IPS Reporting Totals'!N4)</f>
        <v/>
      </c>
      <c r="O4" s="67" t="str">
        <f>IF(N4="","",N4/4)</f>
        <v/>
      </c>
      <c r="P4" s="58"/>
      <c r="AQ4" s="52" t="s">
        <v>22</v>
      </c>
      <c r="AR4" s="53">
        <f>COUNTIF(J12:J140,"&gt;0")</f>
        <v>0</v>
      </c>
      <c r="AT4" s="52" t="s">
        <v>53</v>
      </c>
      <c r="AU4" s="52">
        <f>COUNTIF(I12:I140,"Psychiatric Hospital")</f>
        <v>0</v>
      </c>
    </row>
    <row r="5" spans="1:47" x14ac:dyDescent="0.25">
      <c r="B5" s="45" t="s">
        <v>13</v>
      </c>
      <c r="C5" s="78" t="str">
        <f>IF('ACT-IPS Reporting Totals'!C5="", "",'ACT-IPS Reporting Totals'!C5)</f>
        <v/>
      </c>
      <c r="E5" s="62" t="s">
        <v>135</v>
      </c>
      <c r="M5" s="92" t="str">
        <f>IF('ACT-IPS Reporting Totals'!M5="", "",'ACT-IPS Reporting Totals'!M5)</f>
        <v/>
      </c>
      <c r="N5" s="67" t="str">
        <f>IF('ACT-IPS Reporting Totals'!N5="", "",'ACT-IPS Reporting Totals'!N5)</f>
        <v/>
      </c>
      <c r="O5" s="67" t="str">
        <f t="shared" ref="O5:O8" si="0">IF(N5="","",N5/4)</f>
        <v/>
      </c>
      <c r="AQ5" s="54" t="s">
        <v>4</v>
      </c>
      <c r="AR5" s="53">
        <f>COUNTIF(L12:L140,"&gt;0")</f>
        <v>0</v>
      </c>
      <c r="AT5" s="52" t="s">
        <v>43</v>
      </c>
      <c r="AU5" s="52">
        <f>COUNTIF(I12:I140,"SUD-Residential")</f>
        <v>0</v>
      </c>
    </row>
    <row r="6" spans="1:47" x14ac:dyDescent="0.25">
      <c r="B6" s="45" t="s">
        <v>0</v>
      </c>
      <c r="C6" s="82" t="str">
        <f>IF('ACT-IPS Reporting Totals'!C6="", "",'ACT-IPS Reporting Totals'!C6)</f>
        <v/>
      </c>
      <c r="D6" s="80"/>
      <c r="J6" s="64"/>
      <c r="M6" s="92" t="str">
        <f>IF('ACT-IPS Reporting Totals'!M6="", "",'ACT-IPS Reporting Totals'!M6)</f>
        <v/>
      </c>
      <c r="N6" s="67" t="str">
        <f>IF('ACT-IPS Reporting Totals'!N6="", "",'ACT-IPS Reporting Totals'!N6)</f>
        <v/>
      </c>
      <c r="O6" s="67" t="str">
        <f t="shared" si="0"/>
        <v/>
      </c>
      <c r="AQ6" s="54" t="s">
        <v>9</v>
      </c>
      <c r="AR6" s="53">
        <f>COUNTIF(N12:N140,"&gt;0")</f>
        <v>0</v>
      </c>
      <c r="AT6" s="52" t="s">
        <v>44</v>
      </c>
      <c r="AU6" s="52">
        <f>COUNTIF(I12:I140,"SUD-Inpatient Treatment")</f>
        <v>0</v>
      </c>
    </row>
    <row r="7" spans="1:47" x14ac:dyDescent="0.25">
      <c r="B7" s="88" t="s">
        <v>245</v>
      </c>
      <c r="C7" s="82" t="str">
        <f>IF('ACT-IPS Reporting Totals'!C7="", "",'ACT-IPS Reporting Totals'!C7)</f>
        <v/>
      </c>
      <c r="D7" s="80"/>
      <c r="J7" s="63"/>
      <c r="M7" s="92" t="str">
        <f>IF('ACT-IPS Reporting Totals'!M7="", "",'ACT-IPS Reporting Totals'!M7)</f>
        <v/>
      </c>
      <c r="N7" s="67" t="str">
        <f>IF('ACT-IPS Reporting Totals'!N7="", "",'ACT-IPS Reporting Totals'!N7)</f>
        <v/>
      </c>
      <c r="O7" s="67" t="str">
        <f t="shared" si="0"/>
        <v/>
      </c>
      <c r="AF7" s="65"/>
      <c r="AQ7" s="55" t="s">
        <v>5</v>
      </c>
      <c r="AR7" s="53">
        <f>COUNTIF(P12:P140, "&gt;0")</f>
        <v>0</v>
      </c>
      <c r="AT7" s="52" t="s">
        <v>45</v>
      </c>
      <c r="AU7" s="52">
        <f>COUNTIF(I12:I140,"Medical Hospital")</f>
        <v>0</v>
      </c>
    </row>
    <row r="8" spans="1:47" x14ac:dyDescent="0.25">
      <c r="B8" s="46" t="s">
        <v>1</v>
      </c>
      <c r="C8" s="79" t="str">
        <f>IF('ACT-IPS Reporting Totals'!C8="", "",'ACT-IPS Reporting Totals'!C8)</f>
        <v/>
      </c>
      <c r="E8" s="47" t="s">
        <v>17</v>
      </c>
      <c r="J8" s="63"/>
      <c r="M8" s="67" t="str">
        <f>IF('ACT-IPS Reporting Totals'!M8="", "",'ACT-IPS Reporting Totals'!M8)</f>
        <v/>
      </c>
      <c r="N8" s="52" t="str">
        <f>IF('ACT-IPS Reporting Totals'!N8="", "",'ACT-IPS Reporting Totals'!N8)</f>
        <v/>
      </c>
      <c r="O8" s="52" t="str">
        <f t="shared" si="0"/>
        <v/>
      </c>
      <c r="AQ8" s="52" t="s">
        <v>6</v>
      </c>
      <c r="AR8" s="53">
        <f>COUNTIF(Q12:Q140,"&gt;0")</f>
        <v>0</v>
      </c>
      <c r="AT8" s="52" t="s">
        <v>136</v>
      </c>
      <c r="AU8" s="52">
        <f>COUNTIF(I12:I140,"Nursing Facility")</f>
        <v>0</v>
      </c>
    </row>
    <row r="9" spans="1:47" x14ac:dyDescent="0.25">
      <c r="B9" s="89" t="s">
        <v>2</v>
      </c>
      <c r="C9" s="93" t="str">
        <f>IF('ACT-IPS Reporting Totals'!C9="", "",'ACT-IPS Reporting Totals'!C9)</f>
        <v/>
      </c>
      <c r="D9" s="58"/>
      <c r="E9" s="62" t="s">
        <v>167</v>
      </c>
      <c r="AQ9" s="52" t="s">
        <v>7</v>
      </c>
      <c r="AR9" s="53">
        <f>COUNTIF(R12:R140,"&gt;0")</f>
        <v>0</v>
      </c>
      <c r="AT9" s="52" t="s">
        <v>47</v>
      </c>
      <c r="AU9" s="52">
        <f>COUNTIF(I12:I140,"With relatives/friends")</f>
        <v>0</v>
      </c>
    </row>
    <row r="10" spans="1:47" x14ac:dyDescent="0.25">
      <c r="B10" s="58"/>
      <c r="D10" s="58"/>
      <c r="AQ10" s="52" t="s">
        <v>8</v>
      </c>
      <c r="AR10" s="53">
        <f>COUNTIF(K12:K140,"&gt;0")</f>
        <v>0</v>
      </c>
      <c r="AT10" s="52" t="s">
        <v>48</v>
      </c>
      <c r="AU10" s="52">
        <f>COUNTIF(I12:I140,"Permanent Supportive Housing (PSH)")</f>
        <v>0</v>
      </c>
    </row>
    <row r="11" spans="1:47" ht="154.5" customHeight="1" x14ac:dyDescent="0.25">
      <c r="A11" s="42" t="s">
        <v>71</v>
      </c>
      <c r="B11" s="43" t="s">
        <v>54</v>
      </c>
      <c r="C11" s="72" t="s">
        <v>55</v>
      </c>
      <c r="D11" s="73" t="s">
        <v>19</v>
      </c>
      <c r="E11" s="74" t="s">
        <v>81</v>
      </c>
      <c r="F11" s="74" t="s">
        <v>72</v>
      </c>
      <c r="G11" s="42" t="s">
        <v>73</v>
      </c>
      <c r="H11" s="76" t="s">
        <v>82</v>
      </c>
      <c r="I11" s="75" t="s">
        <v>42</v>
      </c>
      <c r="J11" s="76" t="s">
        <v>83</v>
      </c>
      <c r="K11" s="76" t="s">
        <v>90</v>
      </c>
      <c r="L11" s="76" t="s">
        <v>84</v>
      </c>
      <c r="M11" s="75" t="s">
        <v>75</v>
      </c>
      <c r="N11" s="76" t="s">
        <v>85</v>
      </c>
      <c r="O11" s="76" t="s">
        <v>91</v>
      </c>
      <c r="P11" s="76" t="s">
        <v>86</v>
      </c>
      <c r="Q11" s="76" t="s">
        <v>87</v>
      </c>
      <c r="R11" s="76" t="s">
        <v>88</v>
      </c>
      <c r="S11" s="96" t="s">
        <v>246</v>
      </c>
      <c r="T11" s="103" t="s">
        <v>262</v>
      </c>
      <c r="U11" s="103" t="s">
        <v>264</v>
      </c>
      <c r="V11" s="44" t="s">
        <v>177</v>
      </c>
      <c r="W11" s="44" t="s">
        <v>175</v>
      </c>
      <c r="X11" s="44" t="s">
        <v>191</v>
      </c>
      <c r="Y11" s="44" t="s">
        <v>192</v>
      </c>
      <c r="Z11" s="44" t="s">
        <v>176</v>
      </c>
      <c r="AA11" s="44" t="s">
        <v>182</v>
      </c>
      <c r="AB11" s="44" t="s">
        <v>193</v>
      </c>
      <c r="AC11" s="44" t="s">
        <v>183</v>
      </c>
      <c r="AD11" s="75" t="s">
        <v>89</v>
      </c>
      <c r="AE11" s="75" t="s">
        <v>74</v>
      </c>
      <c r="AF11" s="75" t="s">
        <v>76</v>
      </c>
      <c r="AG11" s="75" t="s">
        <v>77</v>
      </c>
      <c r="AH11" s="75" t="s">
        <v>169</v>
      </c>
      <c r="AI11" s="75" t="s">
        <v>171</v>
      </c>
      <c r="AJ11" s="75" t="s">
        <v>170</v>
      </c>
      <c r="AK11" s="103" t="s">
        <v>263</v>
      </c>
      <c r="AL11" s="44" t="s">
        <v>196</v>
      </c>
      <c r="AM11" s="44" t="s">
        <v>195</v>
      </c>
      <c r="AN11" s="44" t="s">
        <v>194</v>
      </c>
      <c r="AQ11" s="52" t="s">
        <v>79</v>
      </c>
      <c r="AR11" s="53">
        <f>COUNTIF(O12:O140,"&gt;0")</f>
        <v>0</v>
      </c>
      <c r="AT11" s="52" t="s">
        <v>143</v>
      </c>
      <c r="AU11" s="52">
        <f>COUNTIF(I12:I140,"Independent Living")</f>
        <v>0</v>
      </c>
    </row>
    <row r="12" spans="1:47" x14ac:dyDescent="0.25">
      <c r="A12" s="52" t="str" cm="1">
        <f t="array" ref="A12">IFERROR(_xlfn.LET(_xlpm.f,_xlfn._xlws.FILTER('ACT-IPS Reporting Totals'!A12:AN140,'ACT-IPS Reporting Totals'!A12:A140=A2),IF(_xlpm.f="","",_xlpm.f)),"")</f>
        <v/>
      </c>
      <c r="B12" s="70"/>
      <c r="C12" s="52"/>
      <c r="D12" s="66"/>
      <c r="E12" s="66"/>
      <c r="F12" s="66"/>
      <c r="G12" s="66"/>
      <c r="H12" s="68"/>
      <c r="I12" s="52"/>
      <c r="J12" s="68"/>
      <c r="K12" s="68"/>
      <c r="L12" s="68"/>
      <c r="M12" s="67"/>
      <c r="N12" s="68"/>
      <c r="O12" s="68"/>
      <c r="P12" s="68"/>
      <c r="Q12" s="68"/>
      <c r="R12" s="68"/>
      <c r="S12" s="97"/>
      <c r="T12" s="104"/>
      <c r="U12" s="104"/>
      <c r="V12" s="67"/>
      <c r="W12" s="77"/>
      <c r="X12" s="77"/>
      <c r="Y12" s="77"/>
      <c r="Z12" s="68"/>
      <c r="AA12" s="77"/>
      <c r="AB12" s="77"/>
      <c r="AC12" s="68"/>
      <c r="AD12" s="67"/>
      <c r="AE12" s="67"/>
      <c r="AF12" s="67"/>
      <c r="AG12" s="67"/>
      <c r="AH12" s="71"/>
      <c r="AI12" s="71"/>
      <c r="AJ12" s="71"/>
      <c r="AK12" s="104"/>
      <c r="AL12" s="77"/>
      <c r="AM12" s="77"/>
      <c r="AN12" s="77"/>
      <c r="AQ12" s="52" t="s">
        <v>186</v>
      </c>
      <c r="AR12" s="53">
        <f>COUNTIF(S12:S140,"Yes")</f>
        <v>0</v>
      </c>
      <c r="AT12" s="52" t="s">
        <v>50</v>
      </c>
      <c r="AU12" s="52">
        <f>COUNTIF(I12:I140,"Jail/Prison")</f>
        <v>0</v>
      </c>
    </row>
    <row r="13" spans="1:47" x14ac:dyDescent="0.25">
      <c r="A13" s="52"/>
      <c r="B13" s="70"/>
      <c r="C13" s="52"/>
      <c r="D13" s="66"/>
      <c r="E13" s="66"/>
      <c r="F13" s="66"/>
      <c r="G13" s="66"/>
      <c r="H13" s="68"/>
      <c r="I13" s="52"/>
      <c r="J13" s="68"/>
      <c r="K13" s="68"/>
      <c r="L13" s="68"/>
      <c r="M13" s="67"/>
      <c r="N13" s="68"/>
      <c r="O13" s="68"/>
      <c r="P13" s="68"/>
      <c r="Q13" s="68"/>
      <c r="R13" s="68"/>
      <c r="S13" s="97"/>
      <c r="T13" s="104"/>
      <c r="U13" s="104"/>
      <c r="V13" s="67"/>
      <c r="W13" s="77"/>
      <c r="X13" s="77"/>
      <c r="Y13" s="77"/>
      <c r="Z13" s="68"/>
      <c r="AA13" s="77"/>
      <c r="AB13" s="77"/>
      <c r="AC13" s="68"/>
      <c r="AD13" s="67"/>
      <c r="AE13" s="67"/>
      <c r="AF13" s="67"/>
      <c r="AG13" s="67"/>
      <c r="AH13" s="71"/>
      <c r="AI13" s="71"/>
      <c r="AJ13" s="71"/>
      <c r="AK13" s="104"/>
      <c r="AL13" s="77"/>
      <c r="AM13" s="77"/>
      <c r="AN13" s="77"/>
      <c r="AQ13" s="54" t="s">
        <v>138</v>
      </c>
      <c r="AR13" s="53">
        <f>COUNTIF(AD12:AD140, "Yes")</f>
        <v>0</v>
      </c>
      <c r="AT13" s="52" t="s">
        <v>51</v>
      </c>
      <c r="AU13" s="52">
        <f>COUNTIF(I12:I140,"Homeless")</f>
        <v>0</v>
      </c>
    </row>
    <row r="14" spans="1:47" x14ac:dyDescent="0.25">
      <c r="A14" s="52"/>
      <c r="B14" s="70"/>
      <c r="C14" s="52"/>
      <c r="D14" s="66"/>
      <c r="E14" s="66"/>
      <c r="F14" s="66"/>
      <c r="G14" s="66"/>
      <c r="H14" s="68"/>
      <c r="I14" s="52"/>
      <c r="J14" s="68"/>
      <c r="K14" s="68"/>
      <c r="L14" s="68"/>
      <c r="M14" s="67"/>
      <c r="N14" s="68"/>
      <c r="O14" s="68"/>
      <c r="P14" s="68"/>
      <c r="Q14" s="68"/>
      <c r="R14" s="68"/>
      <c r="S14" s="11"/>
      <c r="T14" s="104"/>
      <c r="U14" s="104"/>
      <c r="V14" s="67"/>
      <c r="W14" s="77"/>
      <c r="X14" s="77"/>
      <c r="Y14" s="77"/>
      <c r="Z14" s="68"/>
      <c r="AA14" s="77"/>
      <c r="AB14" s="77"/>
      <c r="AC14" s="68"/>
      <c r="AD14" s="67"/>
      <c r="AE14" s="67"/>
      <c r="AF14" s="67"/>
      <c r="AG14" s="67"/>
      <c r="AH14" s="71"/>
      <c r="AI14" s="71"/>
      <c r="AJ14" s="71"/>
      <c r="AK14" s="104"/>
      <c r="AL14" s="77"/>
      <c r="AM14" s="77"/>
      <c r="AN14" s="77"/>
      <c r="AQ14" s="52" t="s">
        <v>80</v>
      </c>
      <c r="AR14" s="53">
        <f>COUNTIF(AC12:AC140,"&gt;0")</f>
        <v>0</v>
      </c>
      <c r="AT14" s="52" t="s">
        <v>141</v>
      </c>
      <c r="AU14" s="52">
        <f>COUNTIF(I12:I140,"Transitional Housing")</f>
        <v>0</v>
      </c>
    </row>
    <row r="15" spans="1:47" x14ac:dyDescent="0.25">
      <c r="A15" s="52"/>
      <c r="B15" s="70"/>
      <c r="C15" s="52"/>
      <c r="D15" s="66"/>
      <c r="E15" s="66"/>
      <c r="F15" s="66"/>
      <c r="G15" s="66"/>
      <c r="H15" s="68"/>
      <c r="I15" s="52"/>
      <c r="J15" s="68"/>
      <c r="K15" s="68"/>
      <c r="L15" s="68"/>
      <c r="M15" s="67"/>
      <c r="N15" s="68"/>
      <c r="O15" s="68"/>
      <c r="P15" s="68"/>
      <c r="Q15" s="68"/>
      <c r="R15" s="68"/>
      <c r="S15" s="11"/>
      <c r="T15" s="104"/>
      <c r="U15" s="104"/>
      <c r="V15" s="67"/>
      <c r="W15" s="77"/>
      <c r="X15" s="77"/>
      <c r="Y15" s="77"/>
      <c r="Z15" s="68"/>
      <c r="AA15" s="77"/>
      <c r="AB15" s="77"/>
      <c r="AC15" s="68"/>
      <c r="AD15" s="67"/>
      <c r="AE15" s="67"/>
      <c r="AF15" s="67"/>
      <c r="AG15" s="67"/>
      <c r="AH15" s="71"/>
      <c r="AI15" s="71"/>
      <c r="AJ15" s="71"/>
      <c r="AK15" s="104"/>
      <c r="AL15" s="77"/>
      <c r="AM15" s="77"/>
      <c r="AN15" s="77"/>
      <c r="AQ15" s="52" t="s">
        <v>140</v>
      </c>
      <c r="AR15" s="53">
        <f>COUNTIF(AH12:AH140,"&lt;6")</f>
        <v>0</v>
      </c>
      <c r="AT15" s="52" t="s">
        <v>142</v>
      </c>
      <c r="AU15" s="52">
        <f>COUNTIF(I12:I140,"Unsupported Boarding")</f>
        <v>0</v>
      </c>
    </row>
    <row r="16" spans="1:47" x14ac:dyDescent="0.25">
      <c r="A16" s="52"/>
      <c r="B16" s="70"/>
      <c r="C16" s="52"/>
      <c r="D16" s="66"/>
      <c r="E16" s="66"/>
      <c r="F16" s="66"/>
      <c r="G16" s="66"/>
      <c r="H16" s="68"/>
      <c r="I16" s="52"/>
      <c r="J16" s="68"/>
      <c r="K16" s="68"/>
      <c r="L16" s="68"/>
      <c r="M16" s="67"/>
      <c r="N16" s="68"/>
      <c r="O16" s="68"/>
      <c r="P16" s="68"/>
      <c r="Q16" s="68"/>
      <c r="R16" s="68"/>
      <c r="S16" s="11"/>
      <c r="T16" s="104"/>
      <c r="U16" s="104"/>
      <c r="V16" s="67"/>
      <c r="W16" s="77"/>
      <c r="X16" s="77"/>
      <c r="Y16" s="77"/>
      <c r="Z16" s="68"/>
      <c r="AA16" s="77"/>
      <c r="AB16" s="77"/>
      <c r="AC16" s="68"/>
      <c r="AD16" s="67"/>
      <c r="AE16" s="67"/>
      <c r="AF16" s="67"/>
      <c r="AG16" s="67"/>
      <c r="AH16" s="71"/>
      <c r="AI16" s="71"/>
      <c r="AJ16" s="71"/>
      <c r="AK16" s="104"/>
      <c r="AL16" s="77"/>
      <c r="AM16" s="77"/>
      <c r="AN16" s="77"/>
      <c r="AQ16" s="56" t="s">
        <v>26</v>
      </c>
      <c r="AR16" s="52">
        <f>SUM(AR2:AR15)</f>
        <v>0</v>
      </c>
      <c r="AT16" s="56" t="s">
        <v>26</v>
      </c>
      <c r="AU16" s="52">
        <f>SUM(AU3:AU15)</f>
        <v>0</v>
      </c>
    </row>
    <row r="17" spans="1:47" x14ac:dyDescent="0.25">
      <c r="A17" s="52"/>
      <c r="B17" s="70"/>
      <c r="C17" s="52"/>
      <c r="D17" s="66"/>
      <c r="E17" s="66"/>
      <c r="F17" s="66"/>
      <c r="G17" s="66"/>
      <c r="H17" s="68"/>
      <c r="I17" s="52"/>
      <c r="J17" s="68"/>
      <c r="K17" s="68"/>
      <c r="L17" s="68"/>
      <c r="M17" s="67"/>
      <c r="N17" s="68"/>
      <c r="O17" s="68"/>
      <c r="P17" s="68"/>
      <c r="Q17" s="68"/>
      <c r="R17" s="68"/>
      <c r="S17" s="11"/>
      <c r="T17" s="104"/>
      <c r="U17" s="104"/>
      <c r="V17" s="67"/>
      <c r="W17" s="77"/>
      <c r="X17" s="77"/>
      <c r="Y17" s="77"/>
      <c r="Z17" s="68"/>
      <c r="AA17" s="77"/>
      <c r="AB17" s="77"/>
      <c r="AC17" s="68"/>
      <c r="AD17" s="67"/>
      <c r="AE17" s="67"/>
      <c r="AF17" s="67"/>
      <c r="AG17" s="67"/>
      <c r="AH17" s="71"/>
      <c r="AI17" s="71"/>
      <c r="AJ17" s="71"/>
      <c r="AK17" s="104"/>
      <c r="AL17" s="77"/>
      <c r="AM17" s="77"/>
      <c r="AN17" s="77"/>
      <c r="AT17" s="69"/>
    </row>
    <row r="18" spans="1:47" ht="16.5" customHeight="1" x14ac:dyDescent="0.25">
      <c r="A18" s="52"/>
      <c r="B18" s="70"/>
      <c r="C18" s="52"/>
      <c r="D18" s="66"/>
      <c r="E18" s="66"/>
      <c r="F18" s="66"/>
      <c r="G18" s="66"/>
      <c r="H18" s="68"/>
      <c r="I18" s="52"/>
      <c r="J18" s="68"/>
      <c r="K18" s="68"/>
      <c r="L18" s="68"/>
      <c r="M18" s="67"/>
      <c r="N18" s="68"/>
      <c r="O18" s="68"/>
      <c r="P18" s="68"/>
      <c r="Q18" s="68"/>
      <c r="R18" s="68"/>
      <c r="S18" s="11"/>
      <c r="T18" s="104"/>
      <c r="U18" s="104"/>
      <c r="V18" s="67"/>
      <c r="W18" s="77"/>
      <c r="X18" s="77"/>
      <c r="Y18" s="77"/>
      <c r="Z18" s="68"/>
      <c r="AA18" s="77"/>
      <c r="AB18" s="77"/>
      <c r="AC18" s="68"/>
      <c r="AD18" s="67"/>
      <c r="AE18" s="67"/>
      <c r="AF18" s="67"/>
      <c r="AG18" s="67"/>
      <c r="AH18" s="71"/>
      <c r="AI18" s="71"/>
      <c r="AJ18" s="71"/>
      <c r="AK18" s="104"/>
      <c r="AL18" s="77"/>
      <c r="AM18" s="77"/>
      <c r="AN18" s="77"/>
      <c r="AQ18" s="49" t="s">
        <v>139</v>
      </c>
      <c r="AR18" s="50" t="s">
        <v>26</v>
      </c>
      <c r="AT18" s="49" t="s">
        <v>177</v>
      </c>
      <c r="AU18" s="50" t="s">
        <v>26</v>
      </c>
    </row>
    <row r="19" spans="1:47" x14ac:dyDescent="0.25">
      <c r="A19" s="52"/>
      <c r="B19" s="70"/>
      <c r="C19" s="52"/>
      <c r="D19" s="66"/>
      <c r="E19" s="66"/>
      <c r="F19" s="66"/>
      <c r="G19" s="66"/>
      <c r="H19" s="68"/>
      <c r="I19" s="52"/>
      <c r="J19" s="68"/>
      <c r="K19" s="68"/>
      <c r="L19" s="68"/>
      <c r="M19" s="67"/>
      <c r="N19" s="68"/>
      <c r="O19" s="68"/>
      <c r="P19" s="68"/>
      <c r="Q19" s="68"/>
      <c r="R19" s="68"/>
      <c r="S19" s="11"/>
      <c r="T19" s="104"/>
      <c r="U19" s="104"/>
      <c r="V19" s="67"/>
      <c r="W19" s="77"/>
      <c r="X19" s="77"/>
      <c r="Y19" s="77"/>
      <c r="Z19" s="68"/>
      <c r="AA19" s="77"/>
      <c r="AB19" s="77"/>
      <c r="AC19" s="68"/>
      <c r="AD19" s="67"/>
      <c r="AE19" s="67"/>
      <c r="AF19" s="67"/>
      <c r="AG19" s="67"/>
      <c r="AH19" s="71"/>
      <c r="AI19" s="71"/>
      <c r="AJ19" s="71"/>
      <c r="AK19" s="104"/>
      <c r="AL19" s="77"/>
      <c r="AM19" s="77"/>
      <c r="AN19" s="77"/>
      <c r="AQ19" s="81" t="s">
        <v>290</v>
      </c>
      <c r="AR19" s="52">
        <f>COUNTIF(AK12:AK140, "No")</f>
        <v>0</v>
      </c>
      <c r="AS19" s="58"/>
      <c r="AT19" s="52" t="s">
        <v>258</v>
      </c>
      <c r="AU19" s="52">
        <f>COUNTIF($V$12:$V$140,"Competitively Employed")</f>
        <v>0</v>
      </c>
    </row>
    <row r="20" spans="1:47" x14ac:dyDescent="0.25">
      <c r="A20" s="52"/>
      <c r="B20" s="70"/>
      <c r="C20" s="52"/>
      <c r="D20" s="66"/>
      <c r="E20" s="66"/>
      <c r="F20" s="66"/>
      <c r="G20" s="66"/>
      <c r="H20" s="68"/>
      <c r="I20" s="52"/>
      <c r="J20" s="68"/>
      <c r="K20" s="68"/>
      <c r="L20" s="68"/>
      <c r="M20" s="67"/>
      <c r="N20" s="68"/>
      <c r="O20" s="68"/>
      <c r="P20" s="68"/>
      <c r="Q20" s="68"/>
      <c r="R20" s="68"/>
      <c r="S20" s="11"/>
      <c r="T20" s="104"/>
      <c r="U20" s="104"/>
      <c r="V20" s="67"/>
      <c r="W20" s="77"/>
      <c r="X20" s="77"/>
      <c r="Y20" s="77"/>
      <c r="Z20" s="68"/>
      <c r="AA20" s="77"/>
      <c r="AB20" s="77"/>
      <c r="AC20" s="68"/>
      <c r="AD20" s="67"/>
      <c r="AE20" s="67"/>
      <c r="AF20" s="67"/>
      <c r="AG20" s="67"/>
      <c r="AH20" s="71"/>
      <c r="AI20" s="71"/>
      <c r="AJ20" s="71"/>
      <c r="AK20" s="104"/>
      <c r="AL20" s="77"/>
      <c r="AM20" s="77"/>
      <c r="AN20" s="77"/>
      <c r="AQ20" s="81" t="s">
        <v>291</v>
      </c>
      <c r="AR20" s="52">
        <f>COUNTIF(AL12:AL140, "No")</f>
        <v>0</v>
      </c>
      <c r="AS20" s="58"/>
      <c r="AT20" s="52" t="s">
        <v>259</v>
      </c>
      <c r="AU20" s="52">
        <f>COUNTIF($V$12:$V$140,"Non-competitively Employed")</f>
        <v>0</v>
      </c>
    </row>
    <row r="21" spans="1:47" x14ac:dyDescent="0.25">
      <c r="A21" s="52"/>
      <c r="B21" s="70"/>
      <c r="C21" s="52"/>
      <c r="D21" s="66"/>
      <c r="E21" s="66"/>
      <c r="F21" s="66"/>
      <c r="G21" s="66"/>
      <c r="H21" s="68"/>
      <c r="I21" s="52"/>
      <c r="J21" s="68"/>
      <c r="K21" s="68"/>
      <c r="L21" s="68"/>
      <c r="M21" s="67"/>
      <c r="N21" s="68"/>
      <c r="O21" s="68"/>
      <c r="P21" s="68"/>
      <c r="Q21" s="68"/>
      <c r="R21" s="68"/>
      <c r="S21" s="11"/>
      <c r="T21" s="104"/>
      <c r="U21" s="104"/>
      <c r="V21" s="67"/>
      <c r="W21" s="77"/>
      <c r="X21" s="77"/>
      <c r="Y21" s="77"/>
      <c r="Z21" s="68"/>
      <c r="AA21" s="77"/>
      <c r="AB21" s="77"/>
      <c r="AC21" s="68"/>
      <c r="AD21" s="67"/>
      <c r="AE21" s="67"/>
      <c r="AF21" s="67"/>
      <c r="AG21" s="67"/>
      <c r="AH21" s="71"/>
      <c r="AI21" s="71"/>
      <c r="AJ21" s="71"/>
      <c r="AK21" s="104"/>
      <c r="AL21" s="77"/>
      <c r="AM21" s="77"/>
      <c r="AN21" s="77"/>
      <c r="AQ21" s="81" t="s">
        <v>292</v>
      </c>
      <c r="AR21" s="52">
        <f>COUNTIF(AM12:AM140, "No")</f>
        <v>0</v>
      </c>
      <c r="AS21" s="58"/>
      <c r="AT21" s="81" t="s">
        <v>184</v>
      </c>
      <c r="AU21" s="52">
        <f>COUNTIF($V$12:$V$140,"Seeking Employment")</f>
        <v>0</v>
      </c>
    </row>
    <row r="22" spans="1:47" x14ac:dyDescent="0.25">
      <c r="A22" s="52"/>
      <c r="B22" s="70"/>
      <c r="C22" s="52"/>
      <c r="D22" s="66"/>
      <c r="E22" s="66"/>
      <c r="F22" s="66"/>
      <c r="G22" s="66"/>
      <c r="H22" s="68"/>
      <c r="I22" s="52"/>
      <c r="J22" s="68"/>
      <c r="K22" s="68"/>
      <c r="L22" s="68"/>
      <c r="M22" s="67"/>
      <c r="N22" s="68"/>
      <c r="O22" s="68"/>
      <c r="P22" s="68"/>
      <c r="Q22" s="68"/>
      <c r="R22" s="68"/>
      <c r="S22" s="11"/>
      <c r="T22" s="104"/>
      <c r="U22" s="104"/>
      <c r="V22" s="67"/>
      <c r="W22" s="77"/>
      <c r="X22" s="77"/>
      <c r="Y22" s="77"/>
      <c r="Z22" s="68"/>
      <c r="AA22" s="77"/>
      <c r="AB22" s="77"/>
      <c r="AC22" s="68"/>
      <c r="AD22" s="67"/>
      <c r="AE22" s="67"/>
      <c r="AF22" s="67"/>
      <c r="AG22" s="67"/>
      <c r="AH22" s="71"/>
      <c r="AI22" s="71"/>
      <c r="AJ22" s="71"/>
      <c r="AL22" s="77"/>
      <c r="AM22" s="77"/>
      <c r="AN22" s="77"/>
      <c r="AQ22" s="81" t="s">
        <v>293</v>
      </c>
      <c r="AR22" s="52">
        <f>COUNTIF(AN12:AN140, "No")</f>
        <v>0</v>
      </c>
      <c r="AS22" s="58"/>
      <c r="AT22" s="81" t="s">
        <v>187</v>
      </c>
      <c r="AU22" s="52">
        <f>COUNTIF($V$12:$V$140,"Enrolled in School")</f>
        <v>0</v>
      </c>
    </row>
    <row r="23" spans="1:47" x14ac:dyDescent="0.25">
      <c r="A23" s="52"/>
      <c r="B23" s="70"/>
      <c r="C23" s="52"/>
      <c r="D23" s="66"/>
      <c r="E23" s="66"/>
      <c r="F23" s="66"/>
      <c r="G23" s="66"/>
      <c r="H23" s="68"/>
      <c r="I23" s="52"/>
      <c r="J23" s="68"/>
      <c r="K23" s="68"/>
      <c r="L23" s="68"/>
      <c r="M23" s="67"/>
      <c r="N23" s="68"/>
      <c r="O23" s="68"/>
      <c r="P23" s="68"/>
      <c r="Q23" s="68"/>
      <c r="R23" s="68"/>
      <c r="S23" s="11"/>
      <c r="T23" s="104"/>
      <c r="U23" s="104"/>
      <c r="V23" s="67"/>
      <c r="W23" s="77"/>
      <c r="X23" s="77"/>
      <c r="Y23" s="77"/>
      <c r="Z23" s="68"/>
      <c r="AA23" s="77"/>
      <c r="AB23" s="77"/>
      <c r="AC23" s="68"/>
      <c r="AD23" s="67"/>
      <c r="AE23" s="67"/>
      <c r="AF23" s="67"/>
      <c r="AG23" s="67"/>
      <c r="AH23" s="71"/>
      <c r="AI23" s="71"/>
      <c r="AJ23" s="71"/>
      <c r="AK23" s="104"/>
      <c r="AL23" s="77"/>
      <c r="AM23" s="77"/>
      <c r="AN23" s="77"/>
      <c r="AQ23" s="52" t="s">
        <v>232</v>
      </c>
      <c r="AR23" s="52">
        <f>COUNTIFS(N4:N8,"&gt;=0",O4:O8,"&lt;6")</f>
        <v>0</v>
      </c>
      <c r="AS23" s="58"/>
      <c r="AT23" s="81" t="s">
        <v>185</v>
      </c>
      <c r="AU23" s="52">
        <f>COUNTIF($V$12:$V$140,"Unemployed (Not Seeking)")</f>
        <v>0</v>
      </c>
    </row>
    <row r="24" spans="1:47" x14ac:dyDescent="0.25">
      <c r="A24" s="52"/>
      <c r="B24" s="70"/>
      <c r="C24" s="52"/>
      <c r="D24" s="66"/>
      <c r="E24" s="66"/>
      <c r="F24" s="66"/>
      <c r="G24" s="66"/>
      <c r="H24" s="68"/>
      <c r="I24" s="52"/>
      <c r="J24" s="68"/>
      <c r="K24" s="68"/>
      <c r="L24" s="68"/>
      <c r="M24" s="67"/>
      <c r="N24" s="68"/>
      <c r="O24" s="68"/>
      <c r="P24" s="68"/>
      <c r="Q24" s="68"/>
      <c r="R24" s="68"/>
      <c r="S24" s="11"/>
      <c r="T24" s="104"/>
      <c r="U24" s="104"/>
      <c r="V24" s="67"/>
      <c r="W24" s="77"/>
      <c r="X24" s="77"/>
      <c r="Y24" s="77"/>
      <c r="Z24" s="68"/>
      <c r="AA24" s="77"/>
      <c r="AB24" s="77"/>
      <c r="AC24" s="68"/>
      <c r="AD24" s="67"/>
      <c r="AE24" s="67"/>
      <c r="AF24" s="67"/>
      <c r="AG24" s="67"/>
      <c r="AH24" s="71"/>
      <c r="AI24" s="71"/>
      <c r="AJ24" s="71"/>
      <c r="AK24" s="104"/>
      <c r="AL24" s="77"/>
      <c r="AM24" s="77"/>
      <c r="AN24" s="77"/>
      <c r="AQ24" s="101" t="s">
        <v>26</v>
      </c>
      <c r="AR24" s="52">
        <f>SUM(AR19:AR23)</f>
        <v>0</v>
      </c>
      <c r="AS24" s="58"/>
      <c r="AT24" s="56" t="s">
        <v>26</v>
      </c>
      <c r="AU24" s="52">
        <f>SUM(AU19:AU23)</f>
        <v>0</v>
      </c>
    </row>
    <row r="25" spans="1:47" x14ac:dyDescent="0.25">
      <c r="A25" s="52"/>
      <c r="B25" s="70"/>
      <c r="C25" s="52"/>
      <c r="D25" s="66"/>
      <c r="E25" s="66"/>
      <c r="F25" s="66"/>
      <c r="G25" s="66"/>
      <c r="H25" s="68"/>
      <c r="I25" s="52"/>
      <c r="J25" s="68"/>
      <c r="K25" s="68"/>
      <c r="L25" s="68"/>
      <c r="M25" s="67"/>
      <c r="N25" s="68"/>
      <c r="O25" s="68"/>
      <c r="P25" s="68"/>
      <c r="Q25" s="68"/>
      <c r="R25" s="68"/>
      <c r="S25" s="11"/>
      <c r="T25" s="104"/>
      <c r="U25" s="104"/>
      <c r="V25" s="67"/>
      <c r="W25" s="77"/>
      <c r="X25" s="77"/>
      <c r="Y25" s="77"/>
      <c r="Z25" s="68"/>
      <c r="AA25" s="77"/>
      <c r="AB25" s="77"/>
      <c r="AC25" s="68"/>
      <c r="AD25" s="67"/>
      <c r="AE25" s="67"/>
      <c r="AF25" s="67"/>
      <c r="AG25" s="67"/>
      <c r="AH25" s="71"/>
      <c r="AI25" s="71"/>
      <c r="AJ25" s="71"/>
      <c r="AK25" s="104"/>
      <c r="AL25" s="77"/>
      <c r="AM25" s="77"/>
      <c r="AN25" s="77"/>
      <c r="AS25" s="58"/>
      <c r="AT25" s="58"/>
      <c r="AU25" s="58"/>
    </row>
    <row r="26" spans="1:47" x14ac:dyDescent="0.25">
      <c r="A26" s="52"/>
      <c r="B26" s="70"/>
      <c r="C26" s="52"/>
      <c r="D26" s="66"/>
      <c r="E26" s="66"/>
      <c r="F26" s="66"/>
      <c r="G26" s="66"/>
      <c r="H26" s="68"/>
      <c r="I26" s="52"/>
      <c r="J26" s="68"/>
      <c r="K26" s="68"/>
      <c r="L26" s="68"/>
      <c r="M26" s="67"/>
      <c r="N26" s="68"/>
      <c r="O26" s="68"/>
      <c r="P26" s="68"/>
      <c r="Q26" s="68"/>
      <c r="R26" s="68"/>
      <c r="S26" s="11"/>
      <c r="T26" s="104"/>
      <c r="U26" s="104"/>
      <c r="V26" s="67"/>
      <c r="W26" s="77"/>
      <c r="X26" s="77"/>
      <c r="Y26" s="77"/>
      <c r="Z26" s="68"/>
      <c r="AA26" s="77"/>
      <c r="AB26" s="77"/>
      <c r="AC26" s="68"/>
      <c r="AD26" s="67"/>
      <c r="AE26" s="67"/>
      <c r="AF26" s="67"/>
      <c r="AG26" s="67"/>
      <c r="AH26" s="71"/>
      <c r="AI26" s="71"/>
      <c r="AJ26" s="71"/>
      <c r="AK26" s="104"/>
      <c r="AL26" s="77"/>
      <c r="AM26" s="77"/>
      <c r="AN26" s="77"/>
    </row>
    <row r="27" spans="1:47" x14ac:dyDescent="0.25">
      <c r="A27" s="52"/>
      <c r="B27" s="70"/>
      <c r="C27" s="52"/>
      <c r="D27" s="66"/>
      <c r="E27" s="66"/>
      <c r="F27" s="66"/>
      <c r="G27" s="66"/>
      <c r="H27" s="68"/>
      <c r="I27" s="52"/>
      <c r="J27" s="68"/>
      <c r="K27" s="68"/>
      <c r="L27" s="68"/>
      <c r="M27" s="67"/>
      <c r="N27" s="68"/>
      <c r="O27" s="68"/>
      <c r="P27" s="68"/>
      <c r="Q27" s="68"/>
      <c r="R27" s="68"/>
      <c r="S27" s="11"/>
      <c r="T27" s="104"/>
      <c r="U27" s="104"/>
      <c r="V27" s="67"/>
      <c r="W27" s="77"/>
      <c r="X27" s="77"/>
      <c r="Y27" s="77"/>
      <c r="Z27" s="68"/>
      <c r="AA27" s="77"/>
      <c r="AB27" s="77"/>
      <c r="AC27" s="68"/>
      <c r="AD27" s="67"/>
      <c r="AE27" s="67"/>
      <c r="AF27" s="67"/>
      <c r="AG27" s="67"/>
      <c r="AH27" s="71"/>
      <c r="AI27" s="71"/>
      <c r="AJ27" s="71"/>
      <c r="AK27" s="104"/>
      <c r="AL27" s="77"/>
      <c r="AM27" s="77"/>
      <c r="AN27" s="77"/>
    </row>
    <row r="28" spans="1:47" x14ac:dyDescent="0.25">
      <c r="A28" s="52"/>
      <c r="B28" s="70"/>
      <c r="C28" s="52"/>
      <c r="D28" s="66"/>
      <c r="E28" s="66"/>
      <c r="F28" s="66"/>
      <c r="G28" s="66"/>
      <c r="H28" s="68"/>
      <c r="I28" s="52"/>
      <c r="J28" s="68"/>
      <c r="K28" s="68"/>
      <c r="L28" s="68"/>
      <c r="M28" s="67"/>
      <c r="N28" s="68"/>
      <c r="O28" s="68"/>
      <c r="P28" s="68"/>
      <c r="Q28" s="68"/>
      <c r="R28" s="68"/>
      <c r="S28" s="11"/>
      <c r="T28" s="104"/>
      <c r="U28" s="104"/>
      <c r="V28" s="67"/>
      <c r="W28" s="77"/>
      <c r="X28" s="77"/>
      <c r="Y28" s="77"/>
      <c r="Z28" s="68"/>
      <c r="AA28" s="77"/>
      <c r="AB28" s="77"/>
      <c r="AC28" s="68"/>
      <c r="AD28" s="67"/>
      <c r="AE28" s="67"/>
      <c r="AF28" s="67"/>
      <c r="AG28" s="67"/>
      <c r="AH28" s="71"/>
      <c r="AI28" s="71"/>
      <c r="AJ28" s="71"/>
      <c r="AK28" s="104"/>
      <c r="AL28" s="77"/>
      <c r="AM28" s="77"/>
      <c r="AN28" s="77"/>
    </row>
    <row r="29" spans="1:47" x14ac:dyDescent="0.25">
      <c r="A29" s="52"/>
      <c r="B29" s="70"/>
      <c r="C29" s="52"/>
      <c r="D29" s="66"/>
      <c r="E29" s="66"/>
      <c r="F29" s="66"/>
      <c r="G29" s="66"/>
      <c r="H29" s="68"/>
      <c r="I29" s="52"/>
      <c r="J29" s="68"/>
      <c r="K29" s="68"/>
      <c r="L29" s="68"/>
      <c r="M29" s="67"/>
      <c r="N29" s="68"/>
      <c r="O29" s="68"/>
      <c r="P29" s="68"/>
      <c r="Q29" s="68"/>
      <c r="R29" s="68"/>
      <c r="S29" s="11"/>
      <c r="T29" s="104"/>
      <c r="U29" s="104"/>
      <c r="V29" s="67"/>
      <c r="W29" s="77"/>
      <c r="X29" s="77"/>
      <c r="Y29" s="77"/>
      <c r="Z29" s="68"/>
      <c r="AA29" s="77"/>
      <c r="AB29" s="77"/>
      <c r="AC29" s="68"/>
      <c r="AD29" s="67"/>
      <c r="AE29" s="67"/>
      <c r="AF29" s="67"/>
      <c r="AG29" s="67"/>
      <c r="AH29" s="71"/>
      <c r="AI29" s="71"/>
      <c r="AJ29" s="71"/>
      <c r="AK29" s="104"/>
      <c r="AL29" s="77"/>
      <c r="AM29" s="77"/>
      <c r="AN29" s="77"/>
    </row>
    <row r="30" spans="1:47" x14ac:dyDescent="0.25">
      <c r="A30" s="52"/>
      <c r="B30" s="70"/>
      <c r="C30" s="52"/>
      <c r="D30" s="66"/>
      <c r="E30" s="66"/>
      <c r="F30" s="66"/>
      <c r="G30" s="66"/>
      <c r="H30" s="68"/>
      <c r="I30" s="52"/>
      <c r="J30" s="68"/>
      <c r="K30" s="68"/>
      <c r="L30" s="68"/>
      <c r="M30" s="67"/>
      <c r="N30" s="68"/>
      <c r="O30" s="68"/>
      <c r="P30" s="68"/>
      <c r="Q30" s="68"/>
      <c r="R30" s="68"/>
      <c r="S30" s="11"/>
      <c r="T30" s="104"/>
      <c r="U30" s="104"/>
      <c r="V30" s="67"/>
      <c r="W30" s="77"/>
      <c r="X30" s="77"/>
      <c r="Y30" s="77"/>
      <c r="Z30" s="68"/>
      <c r="AA30" s="77"/>
      <c r="AB30" s="77"/>
      <c r="AC30" s="68"/>
      <c r="AD30" s="67"/>
      <c r="AE30" s="67"/>
      <c r="AF30" s="67"/>
      <c r="AG30" s="67"/>
      <c r="AH30" s="71"/>
      <c r="AI30" s="71"/>
      <c r="AJ30" s="71"/>
      <c r="AK30" s="104"/>
      <c r="AL30" s="77"/>
      <c r="AM30" s="77"/>
      <c r="AN30" s="77"/>
    </row>
    <row r="31" spans="1:47" x14ac:dyDescent="0.25">
      <c r="A31" s="52"/>
      <c r="B31" s="70"/>
      <c r="C31" s="52"/>
      <c r="D31" s="66"/>
      <c r="E31" s="66"/>
      <c r="F31" s="66"/>
      <c r="G31" s="66"/>
      <c r="H31" s="68"/>
      <c r="I31" s="52"/>
      <c r="J31" s="68"/>
      <c r="K31" s="68"/>
      <c r="L31" s="68"/>
      <c r="M31" s="67"/>
      <c r="N31" s="68"/>
      <c r="O31" s="68"/>
      <c r="P31" s="68"/>
      <c r="Q31" s="68"/>
      <c r="R31" s="68"/>
      <c r="S31" s="11"/>
      <c r="T31" s="104"/>
      <c r="U31" s="104"/>
      <c r="V31" s="67"/>
      <c r="W31" s="77"/>
      <c r="X31" s="77"/>
      <c r="Y31" s="77"/>
      <c r="Z31" s="68"/>
      <c r="AA31" s="77"/>
      <c r="AB31" s="77"/>
      <c r="AC31" s="68"/>
      <c r="AD31" s="67"/>
      <c r="AE31" s="67"/>
      <c r="AF31" s="67"/>
      <c r="AG31" s="67"/>
      <c r="AH31" s="71"/>
      <c r="AI31" s="71"/>
      <c r="AJ31" s="71"/>
      <c r="AK31" s="104"/>
      <c r="AL31" s="77"/>
      <c r="AM31" s="77"/>
      <c r="AN31" s="77"/>
    </row>
    <row r="32" spans="1:47" x14ac:dyDescent="0.25">
      <c r="A32" s="52"/>
      <c r="B32" s="70"/>
      <c r="C32" s="52"/>
      <c r="D32" s="66"/>
      <c r="E32" s="66"/>
      <c r="F32" s="66"/>
      <c r="G32" s="66"/>
      <c r="H32" s="68"/>
      <c r="I32" s="52"/>
      <c r="J32" s="68"/>
      <c r="K32" s="68"/>
      <c r="L32" s="68"/>
      <c r="M32" s="67"/>
      <c r="N32" s="68"/>
      <c r="O32" s="68"/>
      <c r="P32" s="68"/>
      <c r="Q32" s="68"/>
      <c r="R32" s="68"/>
      <c r="S32" s="11"/>
      <c r="T32" s="104"/>
      <c r="U32" s="104"/>
      <c r="V32" s="67"/>
      <c r="W32" s="77"/>
      <c r="X32" s="77"/>
      <c r="Y32" s="77"/>
      <c r="Z32" s="68"/>
      <c r="AA32" s="77"/>
      <c r="AB32" s="77"/>
      <c r="AC32" s="68"/>
      <c r="AD32" s="67"/>
      <c r="AE32" s="67"/>
      <c r="AF32" s="67"/>
      <c r="AG32" s="67"/>
      <c r="AH32" s="71"/>
      <c r="AI32" s="71"/>
      <c r="AJ32" s="71"/>
      <c r="AK32" s="104"/>
      <c r="AL32" s="77"/>
      <c r="AM32" s="77"/>
      <c r="AN32" s="77"/>
    </row>
    <row r="33" spans="1:40" x14ac:dyDescent="0.25">
      <c r="A33" s="52"/>
      <c r="B33" s="70"/>
      <c r="C33" s="52"/>
      <c r="D33" s="66"/>
      <c r="E33" s="66"/>
      <c r="F33" s="66"/>
      <c r="G33" s="66"/>
      <c r="H33" s="68"/>
      <c r="I33" s="52"/>
      <c r="J33" s="68"/>
      <c r="K33" s="68"/>
      <c r="L33" s="68"/>
      <c r="M33" s="67"/>
      <c r="N33" s="68"/>
      <c r="O33" s="68"/>
      <c r="P33" s="68"/>
      <c r="Q33" s="68"/>
      <c r="R33" s="68"/>
      <c r="S33" s="11"/>
      <c r="T33" s="104"/>
      <c r="U33" s="104"/>
      <c r="V33" s="67"/>
      <c r="W33" s="77"/>
      <c r="X33" s="77"/>
      <c r="Y33" s="77"/>
      <c r="Z33" s="68"/>
      <c r="AA33" s="77"/>
      <c r="AB33" s="77"/>
      <c r="AC33" s="68"/>
      <c r="AD33" s="67"/>
      <c r="AE33" s="67"/>
      <c r="AF33" s="67"/>
      <c r="AG33" s="67"/>
      <c r="AH33" s="71"/>
      <c r="AI33" s="71"/>
      <c r="AJ33" s="71"/>
      <c r="AK33" s="104"/>
      <c r="AL33" s="77"/>
      <c r="AM33" s="77"/>
      <c r="AN33" s="77"/>
    </row>
    <row r="34" spans="1:40" x14ac:dyDescent="0.25">
      <c r="A34" s="52"/>
      <c r="B34" s="70"/>
      <c r="C34" s="52"/>
      <c r="D34" s="66"/>
      <c r="E34" s="66"/>
      <c r="F34" s="66"/>
      <c r="G34" s="66"/>
      <c r="H34" s="68"/>
      <c r="I34" s="52"/>
      <c r="J34" s="68"/>
      <c r="K34" s="68"/>
      <c r="L34" s="68"/>
      <c r="M34" s="67"/>
      <c r="N34" s="68"/>
      <c r="O34" s="68"/>
      <c r="P34" s="68"/>
      <c r="Q34" s="68"/>
      <c r="R34" s="68"/>
      <c r="S34" s="11"/>
      <c r="T34" s="104"/>
      <c r="U34" s="104"/>
      <c r="V34" s="67"/>
      <c r="W34" s="77"/>
      <c r="X34" s="77"/>
      <c r="Y34" s="77"/>
      <c r="Z34" s="68"/>
      <c r="AA34" s="77"/>
      <c r="AB34" s="77"/>
      <c r="AC34" s="68"/>
      <c r="AD34" s="67"/>
      <c r="AE34" s="67"/>
      <c r="AF34" s="67"/>
      <c r="AG34" s="67"/>
      <c r="AH34" s="71"/>
      <c r="AI34" s="71"/>
      <c r="AJ34" s="71"/>
      <c r="AK34" s="104"/>
      <c r="AL34" s="77"/>
      <c r="AM34" s="77"/>
      <c r="AN34" s="77"/>
    </row>
    <row r="35" spans="1:40" x14ac:dyDescent="0.25">
      <c r="A35" s="52"/>
      <c r="B35" s="70"/>
      <c r="C35" s="52"/>
      <c r="D35" s="66"/>
      <c r="E35" s="66"/>
      <c r="F35" s="66"/>
      <c r="G35" s="66"/>
      <c r="H35" s="68"/>
      <c r="I35" s="52"/>
      <c r="J35" s="68"/>
      <c r="K35" s="68"/>
      <c r="L35" s="68"/>
      <c r="M35" s="67"/>
      <c r="N35" s="68"/>
      <c r="O35" s="68"/>
      <c r="P35" s="68"/>
      <c r="Q35" s="68"/>
      <c r="R35" s="68"/>
      <c r="S35" s="11"/>
      <c r="T35" s="104"/>
      <c r="U35" s="104"/>
      <c r="V35" s="67"/>
      <c r="W35" s="77"/>
      <c r="X35" s="77"/>
      <c r="Y35" s="77"/>
      <c r="Z35" s="68"/>
      <c r="AA35" s="77"/>
      <c r="AB35" s="77"/>
      <c r="AC35" s="68"/>
      <c r="AD35" s="67"/>
      <c r="AE35" s="67"/>
      <c r="AF35" s="67"/>
      <c r="AG35" s="67"/>
      <c r="AH35" s="71"/>
      <c r="AI35" s="71"/>
      <c r="AJ35" s="71"/>
      <c r="AK35" s="104"/>
      <c r="AL35" s="77"/>
      <c r="AM35" s="77"/>
      <c r="AN35" s="77"/>
    </row>
    <row r="36" spans="1:40" x14ac:dyDescent="0.25">
      <c r="A36" s="52"/>
      <c r="B36" s="70"/>
      <c r="C36" s="52"/>
      <c r="D36" s="66"/>
      <c r="E36" s="66"/>
      <c r="F36" s="66"/>
      <c r="G36" s="66"/>
      <c r="H36" s="68"/>
      <c r="I36" s="52"/>
      <c r="J36" s="68"/>
      <c r="K36" s="68"/>
      <c r="L36" s="68"/>
      <c r="M36" s="67"/>
      <c r="N36" s="68"/>
      <c r="O36" s="68"/>
      <c r="P36" s="68"/>
      <c r="Q36" s="68"/>
      <c r="R36" s="68"/>
      <c r="S36" s="11"/>
      <c r="T36" s="104"/>
      <c r="U36" s="104"/>
      <c r="V36" s="67"/>
      <c r="W36" s="77"/>
      <c r="X36" s="77"/>
      <c r="Y36" s="77"/>
      <c r="Z36" s="68"/>
      <c r="AA36" s="77"/>
      <c r="AB36" s="77"/>
      <c r="AC36" s="68"/>
      <c r="AD36" s="67"/>
      <c r="AE36" s="67"/>
      <c r="AF36" s="67"/>
      <c r="AG36" s="67"/>
      <c r="AH36" s="71"/>
      <c r="AI36" s="71"/>
      <c r="AJ36" s="71"/>
      <c r="AK36" s="104"/>
      <c r="AL36" s="77"/>
      <c r="AM36" s="77"/>
      <c r="AN36" s="77"/>
    </row>
    <row r="37" spans="1:40" x14ac:dyDescent="0.25">
      <c r="A37" s="52"/>
      <c r="B37" s="70"/>
      <c r="C37" s="52"/>
      <c r="D37" s="66"/>
      <c r="E37" s="66"/>
      <c r="F37" s="66"/>
      <c r="G37" s="66"/>
      <c r="H37" s="68"/>
      <c r="I37" s="52"/>
      <c r="J37" s="68"/>
      <c r="K37" s="68"/>
      <c r="L37" s="68"/>
      <c r="M37" s="67"/>
      <c r="N37" s="68"/>
      <c r="O37" s="68"/>
      <c r="P37" s="68"/>
      <c r="Q37" s="68"/>
      <c r="R37" s="68"/>
      <c r="S37" s="11"/>
      <c r="T37" s="104"/>
      <c r="U37" s="104"/>
      <c r="V37" s="67"/>
      <c r="W37" s="77"/>
      <c r="X37" s="77"/>
      <c r="Y37" s="77"/>
      <c r="Z37" s="68"/>
      <c r="AA37" s="77"/>
      <c r="AB37" s="77"/>
      <c r="AC37" s="68"/>
      <c r="AD37" s="67"/>
      <c r="AE37" s="67"/>
      <c r="AF37" s="67"/>
      <c r="AG37" s="67"/>
      <c r="AH37" s="71"/>
      <c r="AI37" s="71"/>
      <c r="AJ37" s="71"/>
      <c r="AK37" s="104"/>
      <c r="AL37" s="77"/>
      <c r="AM37" s="77"/>
      <c r="AN37" s="77"/>
    </row>
    <row r="38" spans="1:40" x14ac:dyDescent="0.25">
      <c r="A38" s="52"/>
      <c r="B38" s="70"/>
      <c r="C38" s="52"/>
      <c r="D38" s="66"/>
      <c r="E38" s="66"/>
      <c r="F38" s="66"/>
      <c r="G38" s="66"/>
      <c r="H38" s="68"/>
      <c r="I38" s="52"/>
      <c r="J38" s="68"/>
      <c r="K38" s="68"/>
      <c r="L38" s="68"/>
      <c r="M38" s="67"/>
      <c r="N38" s="68"/>
      <c r="O38" s="68"/>
      <c r="P38" s="68"/>
      <c r="Q38" s="68"/>
      <c r="R38" s="68"/>
      <c r="S38" s="11"/>
      <c r="T38" s="104"/>
      <c r="U38" s="104"/>
      <c r="V38" s="67"/>
      <c r="W38" s="77"/>
      <c r="X38" s="77"/>
      <c r="Y38" s="77"/>
      <c r="Z38" s="68"/>
      <c r="AA38" s="77"/>
      <c r="AB38" s="77"/>
      <c r="AC38" s="68"/>
      <c r="AD38" s="67"/>
      <c r="AE38" s="67"/>
      <c r="AF38" s="67"/>
      <c r="AG38" s="67"/>
      <c r="AH38" s="71"/>
      <c r="AI38" s="71"/>
      <c r="AJ38" s="71"/>
      <c r="AK38" s="104"/>
      <c r="AL38" s="77"/>
      <c r="AM38" s="77"/>
      <c r="AN38" s="77"/>
    </row>
    <row r="39" spans="1:40" x14ac:dyDescent="0.25">
      <c r="A39" s="52"/>
      <c r="B39" s="70"/>
      <c r="C39" s="52"/>
      <c r="D39" s="66"/>
      <c r="E39" s="66"/>
      <c r="F39" s="66"/>
      <c r="G39" s="66"/>
      <c r="H39" s="68"/>
      <c r="I39" s="52"/>
      <c r="J39" s="68"/>
      <c r="K39" s="68"/>
      <c r="L39" s="68"/>
      <c r="M39" s="67"/>
      <c r="N39" s="68"/>
      <c r="O39" s="68"/>
      <c r="P39" s="68"/>
      <c r="Q39" s="68"/>
      <c r="R39" s="68"/>
      <c r="S39" s="11"/>
      <c r="T39" s="104"/>
      <c r="U39" s="104"/>
      <c r="V39" s="67"/>
      <c r="W39" s="77"/>
      <c r="X39" s="77"/>
      <c r="Y39" s="77"/>
      <c r="Z39" s="68"/>
      <c r="AA39" s="77"/>
      <c r="AB39" s="77"/>
      <c r="AC39" s="68"/>
      <c r="AD39" s="67"/>
      <c r="AE39" s="67"/>
      <c r="AF39" s="67"/>
      <c r="AG39" s="67"/>
      <c r="AH39" s="71"/>
      <c r="AI39" s="71"/>
      <c r="AJ39" s="71"/>
      <c r="AK39" s="104"/>
      <c r="AL39" s="77"/>
      <c r="AM39" s="77"/>
      <c r="AN39" s="77"/>
    </row>
    <row r="40" spans="1:40" x14ac:dyDescent="0.25">
      <c r="A40" s="52"/>
      <c r="B40" s="70"/>
      <c r="C40" s="52"/>
      <c r="D40" s="66"/>
      <c r="E40" s="66"/>
      <c r="F40" s="66"/>
      <c r="G40" s="66"/>
      <c r="H40" s="68"/>
      <c r="I40" s="52"/>
      <c r="J40" s="68"/>
      <c r="K40" s="68"/>
      <c r="L40" s="68"/>
      <c r="M40" s="67"/>
      <c r="N40" s="68"/>
      <c r="O40" s="68"/>
      <c r="P40" s="68"/>
      <c r="Q40" s="68"/>
      <c r="R40" s="68"/>
      <c r="S40" s="11"/>
      <c r="T40" s="104"/>
      <c r="U40" s="104"/>
      <c r="V40" s="67"/>
      <c r="W40" s="77"/>
      <c r="X40" s="77"/>
      <c r="Y40" s="77"/>
      <c r="Z40" s="68"/>
      <c r="AA40" s="77"/>
      <c r="AB40" s="77"/>
      <c r="AC40" s="68"/>
      <c r="AD40" s="67"/>
      <c r="AE40" s="67"/>
      <c r="AF40" s="67"/>
      <c r="AG40" s="67"/>
      <c r="AH40" s="71"/>
      <c r="AI40" s="71"/>
      <c r="AJ40" s="71"/>
      <c r="AK40" s="104"/>
      <c r="AL40" s="77"/>
      <c r="AM40" s="77"/>
      <c r="AN40" s="77"/>
    </row>
    <row r="41" spans="1:40" x14ac:dyDescent="0.25">
      <c r="A41" s="52"/>
      <c r="B41" s="70"/>
      <c r="C41" s="52"/>
      <c r="D41" s="66"/>
      <c r="E41" s="66"/>
      <c r="F41" s="66"/>
      <c r="G41" s="66"/>
      <c r="H41" s="68"/>
      <c r="I41" s="52"/>
      <c r="J41" s="68"/>
      <c r="K41" s="68"/>
      <c r="L41" s="68"/>
      <c r="M41" s="67"/>
      <c r="N41" s="68"/>
      <c r="O41" s="68"/>
      <c r="P41" s="68"/>
      <c r="Q41" s="68"/>
      <c r="R41" s="68"/>
      <c r="S41" s="11"/>
      <c r="T41" s="104"/>
      <c r="U41" s="104"/>
      <c r="V41" s="67"/>
      <c r="W41" s="77"/>
      <c r="X41" s="77"/>
      <c r="Y41" s="77"/>
      <c r="Z41" s="68"/>
      <c r="AA41" s="77"/>
      <c r="AB41" s="77"/>
      <c r="AC41" s="68"/>
      <c r="AD41" s="67"/>
      <c r="AE41" s="67"/>
      <c r="AF41" s="67"/>
      <c r="AG41" s="67"/>
      <c r="AH41" s="71"/>
      <c r="AI41" s="71"/>
      <c r="AJ41" s="71"/>
      <c r="AK41" s="104"/>
      <c r="AL41" s="77"/>
      <c r="AM41" s="77"/>
      <c r="AN41" s="77"/>
    </row>
    <row r="42" spans="1:40" x14ac:dyDescent="0.25">
      <c r="A42" s="52"/>
      <c r="B42" s="70"/>
      <c r="C42" s="52"/>
      <c r="D42" s="66"/>
      <c r="E42" s="66"/>
      <c r="F42" s="66"/>
      <c r="G42" s="66"/>
      <c r="H42" s="68"/>
      <c r="I42" s="52"/>
      <c r="J42" s="68"/>
      <c r="K42" s="68"/>
      <c r="L42" s="68"/>
      <c r="M42" s="67"/>
      <c r="N42" s="68"/>
      <c r="O42" s="68"/>
      <c r="P42" s="68"/>
      <c r="Q42" s="68"/>
      <c r="R42" s="68"/>
      <c r="S42" s="11"/>
      <c r="T42" s="104"/>
      <c r="U42" s="104"/>
      <c r="V42" s="67"/>
      <c r="W42" s="77"/>
      <c r="X42" s="77"/>
      <c r="Y42" s="77"/>
      <c r="Z42" s="68"/>
      <c r="AA42" s="77"/>
      <c r="AB42" s="77"/>
      <c r="AC42" s="68"/>
      <c r="AD42" s="67"/>
      <c r="AE42" s="67"/>
      <c r="AF42" s="67"/>
      <c r="AG42" s="67"/>
      <c r="AH42" s="71"/>
      <c r="AI42" s="71"/>
      <c r="AJ42" s="71"/>
      <c r="AK42" s="104"/>
      <c r="AL42" s="77"/>
      <c r="AM42" s="77"/>
      <c r="AN42" s="77"/>
    </row>
    <row r="43" spans="1:40" x14ac:dyDescent="0.25">
      <c r="A43" s="52"/>
      <c r="B43" s="70"/>
      <c r="C43" s="52"/>
      <c r="D43" s="66"/>
      <c r="E43" s="66"/>
      <c r="F43" s="66"/>
      <c r="G43" s="66"/>
      <c r="H43" s="68"/>
      <c r="I43" s="52"/>
      <c r="J43" s="68"/>
      <c r="K43" s="68"/>
      <c r="L43" s="68"/>
      <c r="M43" s="67"/>
      <c r="N43" s="68"/>
      <c r="O43" s="68"/>
      <c r="P43" s="68"/>
      <c r="Q43" s="68"/>
      <c r="R43" s="68"/>
      <c r="S43" s="11"/>
      <c r="T43" s="104"/>
      <c r="U43" s="104"/>
      <c r="V43" s="67"/>
      <c r="W43" s="77"/>
      <c r="X43" s="77"/>
      <c r="Y43" s="77"/>
      <c r="Z43" s="68"/>
      <c r="AA43" s="77"/>
      <c r="AB43" s="77"/>
      <c r="AC43" s="68"/>
      <c r="AD43" s="67"/>
      <c r="AE43" s="67"/>
      <c r="AF43" s="67"/>
      <c r="AG43" s="67"/>
      <c r="AH43" s="71"/>
      <c r="AI43" s="71"/>
      <c r="AJ43" s="71"/>
      <c r="AK43" s="104"/>
      <c r="AL43" s="77"/>
      <c r="AM43" s="77"/>
      <c r="AN43" s="77"/>
    </row>
    <row r="44" spans="1:40" x14ac:dyDescent="0.25">
      <c r="A44" s="52"/>
      <c r="B44" s="70"/>
      <c r="C44" s="52"/>
      <c r="D44" s="66"/>
      <c r="E44" s="66"/>
      <c r="F44" s="66"/>
      <c r="G44" s="66"/>
      <c r="H44" s="68"/>
      <c r="I44" s="52"/>
      <c r="J44" s="68"/>
      <c r="K44" s="68"/>
      <c r="L44" s="68"/>
      <c r="M44" s="67"/>
      <c r="N44" s="68"/>
      <c r="O44" s="68"/>
      <c r="P44" s="68"/>
      <c r="Q44" s="68"/>
      <c r="R44" s="68"/>
      <c r="S44" s="11"/>
      <c r="T44" s="104"/>
      <c r="U44" s="104"/>
      <c r="V44" s="67"/>
      <c r="W44" s="77"/>
      <c r="X44" s="77"/>
      <c r="Y44" s="77"/>
      <c r="Z44" s="68"/>
      <c r="AA44" s="77"/>
      <c r="AB44" s="77"/>
      <c r="AC44" s="68"/>
      <c r="AD44" s="67"/>
      <c r="AE44" s="67"/>
      <c r="AF44" s="67"/>
      <c r="AG44" s="67"/>
      <c r="AH44" s="71"/>
      <c r="AI44" s="71"/>
      <c r="AJ44" s="71"/>
      <c r="AK44" s="104"/>
      <c r="AL44" s="77"/>
      <c r="AM44" s="77"/>
      <c r="AN44" s="77"/>
    </row>
    <row r="45" spans="1:40" x14ac:dyDescent="0.25">
      <c r="A45" s="52"/>
      <c r="B45" s="70"/>
      <c r="C45" s="52"/>
      <c r="D45" s="66"/>
      <c r="E45" s="66"/>
      <c r="F45" s="66"/>
      <c r="G45" s="66"/>
      <c r="H45" s="68"/>
      <c r="I45" s="52"/>
      <c r="J45" s="68"/>
      <c r="K45" s="68"/>
      <c r="L45" s="68"/>
      <c r="M45" s="67"/>
      <c r="N45" s="68"/>
      <c r="O45" s="68"/>
      <c r="P45" s="68"/>
      <c r="Q45" s="68"/>
      <c r="R45" s="68"/>
      <c r="S45" s="11"/>
      <c r="T45" s="104"/>
      <c r="U45" s="104"/>
      <c r="V45" s="67"/>
      <c r="W45" s="77"/>
      <c r="X45" s="77"/>
      <c r="Y45" s="77"/>
      <c r="Z45" s="68"/>
      <c r="AA45" s="77"/>
      <c r="AB45" s="77"/>
      <c r="AC45" s="68"/>
      <c r="AD45" s="67"/>
      <c r="AE45" s="67"/>
      <c r="AF45" s="67"/>
      <c r="AG45" s="67"/>
      <c r="AH45" s="71"/>
      <c r="AI45" s="71"/>
      <c r="AJ45" s="71"/>
      <c r="AK45" s="104"/>
      <c r="AL45" s="77"/>
      <c r="AM45" s="77"/>
      <c r="AN45" s="77"/>
    </row>
    <row r="46" spans="1:40" x14ac:dyDescent="0.25">
      <c r="A46" s="52"/>
      <c r="B46" s="70"/>
      <c r="C46" s="52"/>
      <c r="D46" s="66"/>
      <c r="E46" s="66"/>
      <c r="F46" s="66"/>
      <c r="G46" s="66"/>
      <c r="H46" s="68"/>
      <c r="I46" s="52"/>
      <c r="J46" s="68"/>
      <c r="K46" s="68"/>
      <c r="L46" s="68"/>
      <c r="M46" s="67"/>
      <c r="N46" s="68"/>
      <c r="O46" s="68"/>
      <c r="P46" s="68"/>
      <c r="Q46" s="68"/>
      <c r="R46" s="68"/>
      <c r="S46" s="11"/>
      <c r="T46" s="104"/>
      <c r="U46" s="104"/>
      <c r="V46" s="67"/>
      <c r="W46" s="77"/>
      <c r="X46" s="77"/>
      <c r="Y46" s="77"/>
      <c r="Z46" s="68"/>
      <c r="AA46" s="77"/>
      <c r="AB46" s="77"/>
      <c r="AC46" s="68"/>
      <c r="AD46" s="67"/>
      <c r="AE46" s="67"/>
      <c r="AF46" s="67"/>
      <c r="AG46" s="67"/>
      <c r="AH46" s="71"/>
      <c r="AI46" s="71"/>
      <c r="AJ46" s="71"/>
      <c r="AK46" s="104"/>
      <c r="AL46" s="77"/>
      <c r="AM46" s="77"/>
      <c r="AN46" s="77"/>
    </row>
    <row r="47" spans="1:40" x14ac:dyDescent="0.25">
      <c r="A47" s="52"/>
      <c r="B47" s="70"/>
      <c r="C47" s="52"/>
      <c r="D47" s="66"/>
      <c r="E47" s="66"/>
      <c r="F47" s="66"/>
      <c r="G47" s="66"/>
      <c r="H47" s="68"/>
      <c r="I47" s="52"/>
      <c r="J47" s="68"/>
      <c r="K47" s="68"/>
      <c r="L47" s="68"/>
      <c r="M47" s="67"/>
      <c r="N47" s="68"/>
      <c r="O47" s="68"/>
      <c r="P47" s="68"/>
      <c r="Q47" s="68"/>
      <c r="R47" s="68"/>
      <c r="S47" s="11"/>
      <c r="T47" s="104"/>
      <c r="U47" s="104"/>
      <c r="V47" s="67"/>
      <c r="W47" s="77"/>
      <c r="X47" s="77"/>
      <c r="Y47" s="77"/>
      <c r="Z47" s="68"/>
      <c r="AA47" s="77"/>
      <c r="AB47" s="77"/>
      <c r="AC47" s="68"/>
      <c r="AD47" s="67"/>
      <c r="AE47" s="67"/>
      <c r="AF47" s="67"/>
      <c r="AG47" s="67"/>
      <c r="AH47" s="71"/>
      <c r="AI47" s="71"/>
      <c r="AJ47" s="71"/>
      <c r="AK47" s="104"/>
      <c r="AL47" s="77"/>
      <c r="AM47" s="77"/>
      <c r="AN47" s="77"/>
    </row>
    <row r="48" spans="1:40" x14ac:dyDescent="0.25">
      <c r="A48" s="52"/>
      <c r="B48" s="70"/>
      <c r="C48" s="52"/>
      <c r="D48" s="66"/>
      <c r="E48" s="66"/>
      <c r="F48" s="66"/>
      <c r="G48" s="66"/>
      <c r="H48" s="68"/>
      <c r="I48" s="52"/>
      <c r="J48" s="68"/>
      <c r="K48" s="68"/>
      <c r="L48" s="68"/>
      <c r="M48" s="67"/>
      <c r="N48" s="68"/>
      <c r="O48" s="68"/>
      <c r="P48" s="68"/>
      <c r="Q48" s="68"/>
      <c r="R48" s="68"/>
      <c r="S48" s="11"/>
      <c r="T48" s="104"/>
      <c r="U48" s="104"/>
      <c r="V48" s="67"/>
      <c r="W48" s="77"/>
      <c r="X48" s="77"/>
      <c r="Y48" s="77"/>
      <c r="Z48" s="68"/>
      <c r="AA48" s="77"/>
      <c r="AB48" s="77"/>
      <c r="AC48" s="68"/>
      <c r="AD48" s="67"/>
      <c r="AE48" s="67"/>
      <c r="AF48" s="67"/>
      <c r="AG48" s="67"/>
      <c r="AH48" s="71"/>
      <c r="AI48" s="71"/>
      <c r="AJ48" s="71"/>
      <c r="AK48" s="104"/>
      <c r="AL48" s="77"/>
      <c r="AM48" s="77"/>
      <c r="AN48" s="77"/>
    </row>
    <row r="49" spans="1:40" x14ac:dyDescent="0.25">
      <c r="A49" s="52"/>
      <c r="B49" s="70"/>
      <c r="C49" s="52"/>
      <c r="D49" s="66"/>
      <c r="E49" s="66"/>
      <c r="F49" s="66"/>
      <c r="G49" s="66"/>
      <c r="H49" s="68"/>
      <c r="I49" s="52"/>
      <c r="J49" s="68"/>
      <c r="K49" s="68"/>
      <c r="L49" s="68"/>
      <c r="M49" s="67"/>
      <c r="N49" s="68"/>
      <c r="O49" s="68"/>
      <c r="P49" s="68"/>
      <c r="Q49" s="68"/>
      <c r="R49" s="68"/>
      <c r="S49" s="11"/>
      <c r="T49" s="104"/>
      <c r="U49" s="104"/>
      <c r="V49" s="67"/>
      <c r="W49" s="77"/>
      <c r="X49" s="77"/>
      <c r="Y49" s="77"/>
      <c r="Z49" s="68"/>
      <c r="AA49" s="77"/>
      <c r="AB49" s="77"/>
      <c r="AC49" s="68"/>
      <c r="AD49" s="67"/>
      <c r="AE49" s="67"/>
      <c r="AF49" s="67"/>
      <c r="AG49" s="67"/>
      <c r="AH49" s="71"/>
      <c r="AI49" s="71"/>
      <c r="AJ49" s="71"/>
      <c r="AK49" s="104"/>
      <c r="AL49" s="77"/>
      <c r="AM49" s="77"/>
      <c r="AN49" s="77"/>
    </row>
    <row r="50" spans="1:40" x14ac:dyDescent="0.25">
      <c r="A50" s="52"/>
      <c r="B50" s="70"/>
      <c r="C50" s="52"/>
      <c r="D50" s="66"/>
      <c r="E50" s="66"/>
      <c r="F50" s="66"/>
      <c r="G50" s="66"/>
      <c r="H50" s="68"/>
      <c r="I50" s="52"/>
      <c r="J50" s="68"/>
      <c r="K50" s="68"/>
      <c r="L50" s="68"/>
      <c r="M50" s="67"/>
      <c r="N50" s="68"/>
      <c r="O50" s="68"/>
      <c r="P50" s="68"/>
      <c r="Q50" s="68"/>
      <c r="R50" s="68"/>
      <c r="S50" s="11"/>
      <c r="T50" s="104"/>
      <c r="U50" s="104"/>
      <c r="V50" s="67"/>
      <c r="W50" s="77"/>
      <c r="X50" s="77"/>
      <c r="Y50" s="77"/>
      <c r="Z50" s="68"/>
      <c r="AA50" s="77"/>
      <c r="AB50" s="77"/>
      <c r="AC50" s="68"/>
      <c r="AD50" s="67"/>
      <c r="AE50" s="67"/>
      <c r="AF50" s="67"/>
      <c r="AG50" s="67"/>
      <c r="AH50" s="71"/>
      <c r="AI50" s="71"/>
      <c r="AJ50" s="71"/>
      <c r="AK50" s="104"/>
      <c r="AL50" s="77"/>
      <c r="AM50" s="77"/>
      <c r="AN50" s="77"/>
    </row>
    <row r="51" spans="1:40" x14ac:dyDescent="0.25">
      <c r="A51" s="52"/>
      <c r="B51" s="70"/>
      <c r="C51" s="52"/>
      <c r="D51" s="66"/>
      <c r="E51" s="66"/>
      <c r="F51" s="66"/>
      <c r="G51" s="66"/>
      <c r="H51" s="68"/>
      <c r="I51" s="52"/>
      <c r="J51" s="68"/>
      <c r="K51" s="68"/>
      <c r="L51" s="68"/>
      <c r="M51" s="67"/>
      <c r="N51" s="68"/>
      <c r="O51" s="68"/>
      <c r="P51" s="68"/>
      <c r="Q51" s="68"/>
      <c r="R51" s="68"/>
      <c r="S51" s="11"/>
      <c r="T51" s="104"/>
      <c r="U51" s="104"/>
      <c r="V51" s="67"/>
      <c r="W51" s="77"/>
      <c r="X51" s="77"/>
      <c r="Y51" s="77"/>
      <c r="Z51" s="68"/>
      <c r="AA51" s="77"/>
      <c r="AB51" s="77"/>
      <c r="AC51" s="68"/>
      <c r="AD51" s="67"/>
      <c r="AE51" s="67"/>
      <c r="AF51" s="67"/>
      <c r="AG51" s="67"/>
      <c r="AH51" s="71"/>
      <c r="AI51" s="71"/>
      <c r="AJ51" s="71"/>
      <c r="AK51" s="104"/>
      <c r="AL51" s="77"/>
      <c r="AM51" s="77"/>
      <c r="AN51" s="77"/>
    </row>
    <row r="52" spans="1:40" x14ac:dyDescent="0.25">
      <c r="A52" s="52"/>
      <c r="B52" s="70"/>
      <c r="C52" s="52"/>
      <c r="D52" s="66"/>
      <c r="E52" s="66"/>
      <c r="F52" s="66"/>
      <c r="G52" s="66"/>
      <c r="H52" s="68"/>
      <c r="I52" s="52"/>
      <c r="J52" s="68"/>
      <c r="K52" s="68"/>
      <c r="L52" s="68"/>
      <c r="M52" s="67"/>
      <c r="N52" s="68"/>
      <c r="O52" s="68"/>
      <c r="P52" s="68"/>
      <c r="Q52" s="68"/>
      <c r="R52" s="68"/>
      <c r="S52" s="11"/>
      <c r="T52" s="104"/>
      <c r="U52" s="104"/>
      <c r="V52" s="67"/>
      <c r="W52" s="77"/>
      <c r="X52" s="77"/>
      <c r="Y52" s="77"/>
      <c r="Z52" s="68"/>
      <c r="AA52" s="77"/>
      <c r="AB52" s="77"/>
      <c r="AC52" s="68"/>
      <c r="AD52" s="67"/>
      <c r="AE52" s="67"/>
      <c r="AF52" s="67"/>
      <c r="AG52" s="67"/>
      <c r="AH52" s="71"/>
      <c r="AI52" s="71"/>
      <c r="AJ52" s="71"/>
      <c r="AK52" s="104"/>
      <c r="AL52" s="77"/>
      <c r="AM52" s="77"/>
      <c r="AN52" s="77"/>
    </row>
    <row r="53" spans="1:40" x14ac:dyDescent="0.25">
      <c r="A53" s="52"/>
      <c r="B53" s="70"/>
      <c r="C53" s="52"/>
      <c r="D53" s="66"/>
      <c r="E53" s="66"/>
      <c r="F53" s="66"/>
      <c r="G53" s="66"/>
      <c r="H53" s="68"/>
      <c r="I53" s="52"/>
      <c r="J53" s="68"/>
      <c r="K53" s="68"/>
      <c r="L53" s="68"/>
      <c r="M53" s="67"/>
      <c r="N53" s="68"/>
      <c r="O53" s="68"/>
      <c r="P53" s="68"/>
      <c r="Q53" s="68"/>
      <c r="R53" s="68"/>
      <c r="S53" s="11"/>
      <c r="T53" s="104"/>
      <c r="U53" s="104"/>
      <c r="V53" s="67"/>
      <c r="W53" s="77"/>
      <c r="X53" s="77"/>
      <c r="Y53" s="77"/>
      <c r="Z53" s="68"/>
      <c r="AA53" s="77"/>
      <c r="AB53" s="77"/>
      <c r="AC53" s="68"/>
      <c r="AD53" s="67"/>
      <c r="AE53" s="67"/>
      <c r="AF53" s="67"/>
      <c r="AG53" s="67"/>
      <c r="AH53" s="71"/>
      <c r="AI53" s="71"/>
      <c r="AJ53" s="71"/>
      <c r="AK53" s="104"/>
      <c r="AL53" s="77"/>
      <c r="AM53" s="77"/>
      <c r="AN53" s="77"/>
    </row>
    <row r="54" spans="1:40" x14ac:dyDescent="0.25">
      <c r="A54" s="52"/>
      <c r="B54" s="70"/>
      <c r="C54" s="52"/>
      <c r="D54" s="66"/>
      <c r="E54" s="66"/>
      <c r="F54" s="66"/>
      <c r="G54" s="66"/>
      <c r="H54" s="68"/>
      <c r="I54" s="52"/>
      <c r="J54" s="68"/>
      <c r="K54" s="68"/>
      <c r="L54" s="68"/>
      <c r="M54" s="67"/>
      <c r="N54" s="68"/>
      <c r="O54" s="68"/>
      <c r="P54" s="68"/>
      <c r="Q54" s="68"/>
      <c r="R54" s="68"/>
      <c r="S54" s="11"/>
      <c r="T54" s="104"/>
      <c r="U54" s="104"/>
      <c r="V54" s="67"/>
      <c r="W54" s="77"/>
      <c r="X54" s="77"/>
      <c r="Y54" s="77"/>
      <c r="Z54" s="68"/>
      <c r="AA54" s="77"/>
      <c r="AB54" s="77"/>
      <c r="AC54" s="68"/>
      <c r="AD54" s="67"/>
      <c r="AE54" s="67"/>
      <c r="AF54" s="67"/>
      <c r="AG54" s="67"/>
      <c r="AH54" s="71"/>
      <c r="AI54" s="71"/>
      <c r="AJ54" s="71"/>
      <c r="AK54" s="104"/>
      <c r="AL54" s="77"/>
      <c r="AM54" s="77"/>
      <c r="AN54" s="77"/>
    </row>
    <row r="55" spans="1:40" x14ac:dyDescent="0.25">
      <c r="A55" s="52"/>
      <c r="B55" s="70"/>
      <c r="C55" s="52"/>
      <c r="D55" s="66"/>
      <c r="E55" s="66"/>
      <c r="F55" s="66"/>
      <c r="G55" s="66"/>
      <c r="H55" s="68"/>
      <c r="I55" s="52"/>
      <c r="J55" s="68"/>
      <c r="K55" s="68"/>
      <c r="L55" s="68"/>
      <c r="M55" s="67"/>
      <c r="N55" s="68"/>
      <c r="O55" s="68"/>
      <c r="P55" s="68"/>
      <c r="Q55" s="68"/>
      <c r="R55" s="68"/>
      <c r="S55" s="11"/>
      <c r="T55" s="104"/>
      <c r="U55" s="104"/>
      <c r="V55" s="67"/>
      <c r="W55" s="77"/>
      <c r="X55" s="77"/>
      <c r="Y55" s="77"/>
      <c r="Z55" s="68"/>
      <c r="AA55" s="77"/>
      <c r="AB55" s="77"/>
      <c r="AC55" s="68"/>
      <c r="AD55" s="67"/>
      <c r="AE55" s="67"/>
      <c r="AF55" s="67"/>
      <c r="AG55" s="67"/>
      <c r="AH55" s="71"/>
      <c r="AI55" s="71"/>
      <c r="AJ55" s="71"/>
      <c r="AK55" s="104"/>
      <c r="AL55" s="77"/>
      <c r="AM55" s="77"/>
      <c r="AN55" s="77"/>
    </row>
    <row r="56" spans="1:40" x14ac:dyDescent="0.25">
      <c r="A56" s="52"/>
      <c r="B56" s="70"/>
      <c r="C56" s="52"/>
      <c r="D56" s="66"/>
      <c r="E56" s="66"/>
      <c r="F56" s="66"/>
      <c r="G56" s="66"/>
      <c r="H56" s="68"/>
      <c r="I56" s="52"/>
      <c r="J56" s="68"/>
      <c r="K56" s="68"/>
      <c r="L56" s="68"/>
      <c r="M56" s="67"/>
      <c r="N56" s="68"/>
      <c r="O56" s="68"/>
      <c r="P56" s="68"/>
      <c r="Q56" s="68"/>
      <c r="R56" s="68"/>
      <c r="S56" s="11"/>
      <c r="T56" s="104"/>
      <c r="U56" s="104"/>
      <c r="V56" s="67"/>
      <c r="W56" s="77"/>
      <c r="X56" s="77"/>
      <c r="Y56" s="77"/>
      <c r="Z56" s="68"/>
      <c r="AA56" s="77"/>
      <c r="AB56" s="77"/>
      <c r="AC56" s="68"/>
      <c r="AD56" s="67"/>
      <c r="AE56" s="67"/>
      <c r="AF56" s="67"/>
      <c r="AG56" s="67"/>
      <c r="AH56" s="71"/>
      <c r="AI56" s="71"/>
      <c r="AJ56" s="71"/>
      <c r="AK56" s="104"/>
      <c r="AL56" s="77"/>
      <c r="AM56" s="77"/>
      <c r="AN56" s="77"/>
    </row>
    <row r="57" spans="1:40" x14ac:dyDescent="0.25">
      <c r="A57" s="52"/>
      <c r="B57" s="70"/>
      <c r="C57" s="52"/>
      <c r="D57" s="66"/>
      <c r="E57" s="66"/>
      <c r="F57" s="66"/>
      <c r="G57" s="66"/>
      <c r="H57" s="68"/>
      <c r="I57" s="52"/>
      <c r="J57" s="68"/>
      <c r="K57" s="68"/>
      <c r="L57" s="68"/>
      <c r="M57" s="67"/>
      <c r="N57" s="68"/>
      <c r="O57" s="68"/>
      <c r="P57" s="68"/>
      <c r="Q57" s="68"/>
      <c r="R57" s="68"/>
      <c r="S57" s="11"/>
      <c r="T57" s="104"/>
      <c r="U57" s="104"/>
      <c r="V57" s="67"/>
      <c r="W57" s="77"/>
      <c r="X57" s="77"/>
      <c r="Y57" s="77"/>
      <c r="Z57" s="68"/>
      <c r="AA57" s="77"/>
      <c r="AB57" s="77"/>
      <c r="AC57" s="68"/>
      <c r="AD57" s="67"/>
      <c r="AE57" s="67"/>
      <c r="AF57" s="67"/>
      <c r="AG57" s="67"/>
      <c r="AH57" s="71"/>
      <c r="AI57" s="71"/>
      <c r="AJ57" s="71"/>
      <c r="AK57" s="104"/>
      <c r="AL57" s="77"/>
      <c r="AM57" s="77"/>
      <c r="AN57" s="77"/>
    </row>
    <row r="58" spans="1:40" x14ac:dyDescent="0.25">
      <c r="A58" s="52"/>
      <c r="B58" s="70"/>
      <c r="C58" s="52"/>
      <c r="D58" s="66"/>
      <c r="E58" s="66"/>
      <c r="F58" s="66"/>
      <c r="G58" s="66"/>
      <c r="H58" s="68"/>
      <c r="I58" s="52"/>
      <c r="J58" s="68"/>
      <c r="K58" s="68"/>
      <c r="L58" s="68"/>
      <c r="M58" s="67"/>
      <c r="N58" s="68"/>
      <c r="O58" s="68"/>
      <c r="P58" s="68"/>
      <c r="Q58" s="68"/>
      <c r="R58" s="68"/>
      <c r="S58" s="11"/>
      <c r="T58" s="104"/>
      <c r="U58" s="104"/>
      <c r="V58" s="67"/>
      <c r="W58" s="77"/>
      <c r="X58" s="77"/>
      <c r="Y58" s="77"/>
      <c r="Z58" s="68"/>
      <c r="AA58" s="77"/>
      <c r="AB58" s="77"/>
      <c r="AC58" s="68"/>
      <c r="AD58" s="67"/>
      <c r="AE58" s="67"/>
      <c r="AF58" s="67"/>
      <c r="AG58" s="67"/>
      <c r="AH58" s="71"/>
      <c r="AI58" s="71"/>
      <c r="AJ58" s="71"/>
      <c r="AK58" s="104"/>
      <c r="AL58" s="77"/>
      <c r="AM58" s="77"/>
      <c r="AN58" s="77"/>
    </row>
    <row r="59" spans="1:40" x14ac:dyDescent="0.25">
      <c r="A59" s="52"/>
      <c r="B59" s="70"/>
      <c r="C59" s="52"/>
      <c r="D59" s="66"/>
      <c r="E59" s="66"/>
      <c r="F59" s="66"/>
      <c r="G59" s="66"/>
      <c r="H59" s="68"/>
      <c r="I59" s="52"/>
      <c r="J59" s="68"/>
      <c r="K59" s="68"/>
      <c r="L59" s="68"/>
      <c r="M59" s="67"/>
      <c r="N59" s="68"/>
      <c r="O59" s="68"/>
      <c r="P59" s="68"/>
      <c r="Q59" s="68"/>
      <c r="R59" s="68"/>
      <c r="S59" s="11"/>
      <c r="T59" s="104"/>
      <c r="U59" s="104"/>
      <c r="V59" s="67"/>
      <c r="W59" s="77"/>
      <c r="X59" s="77"/>
      <c r="Y59" s="77"/>
      <c r="Z59" s="68"/>
      <c r="AA59" s="77"/>
      <c r="AB59" s="77"/>
      <c r="AC59" s="68"/>
      <c r="AD59" s="67"/>
      <c r="AE59" s="67"/>
      <c r="AF59" s="67"/>
      <c r="AG59" s="67"/>
      <c r="AH59" s="71"/>
      <c r="AI59" s="71"/>
      <c r="AJ59" s="71"/>
      <c r="AK59" s="104"/>
      <c r="AL59" s="77"/>
      <c r="AM59" s="77"/>
      <c r="AN59" s="77"/>
    </row>
    <row r="60" spans="1:40" x14ac:dyDescent="0.25">
      <c r="A60" s="52"/>
      <c r="B60" s="70"/>
      <c r="C60" s="52"/>
      <c r="D60" s="66"/>
      <c r="E60" s="66"/>
      <c r="F60" s="66"/>
      <c r="G60" s="66"/>
      <c r="H60" s="68"/>
      <c r="I60" s="52"/>
      <c r="J60" s="68"/>
      <c r="K60" s="68"/>
      <c r="L60" s="68"/>
      <c r="M60" s="67"/>
      <c r="N60" s="68"/>
      <c r="O60" s="68"/>
      <c r="P60" s="68"/>
      <c r="Q60" s="68"/>
      <c r="R60" s="68"/>
      <c r="S60" s="11"/>
      <c r="T60" s="104"/>
      <c r="U60" s="104"/>
      <c r="V60" s="67"/>
      <c r="W60" s="77"/>
      <c r="X60" s="77"/>
      <c r="Y60" s="77"/>
      <c r="Z60" s="68"/>
      <c r="AA60" s="77"/>
      <c r="AB60" s="77"/>
      <c r="AC60" s="68"/>
      <c r="AD60" s="67"/>
      <c r="AE60" s="67"/>
      <c r="AF60" s="67"/>
      <c r="AG60" s="67"/>
      <c r="AH60" s="71"/>
      <c r="AI60" s="71"/>
      <c r="AJ60" s="71"/>
      <c r="AK60" s="104"/>
      <c r="AL60" s="77"/>
      <c r="AM60" s="77"/>
      <c r="AN60" s="77"/>
    </row>
    <row r="61" spans="1:40" x14ac:dyDescent="0.25">
      <c r="A61" s="52"/>
      <c r="B61" s="70"/>
      <c r="C61" s="52"/>
      <c r="D61" s="66"/>
      <c r="E61" s="66"/>
      <c r="F61" s="66"/>
      <c r="G61" s="66"/>
      <c r="H61" s="68"/>
      <c r="I61" s="52"/>
      <c r="J61" s="68"/>
      <c r="K61" s="68"/>
      <c r="L61" s="68"/>
      <c r="M61" s="67"/>
      <c r="N61" s="68"/>
      <c r="O61" s="68"/>
      <c r="P61" s="68"/>
      <c r="Q61" s="68"/>
      <c r="R61" s="68"/>
      <c r="S61" s="11"/>
      <c r="T61" s="104"/>
      <c r="U61" s="104"/>
      <c r="V61" s="67"/>
      <c r="W61" s="77"/>
      <c r="X61" s="77"/>
      <c r="Y61" s="77"/>
      <c r="Z61" s="68"/>
      <c r="AA61" s="77"/>
      <c r="AB61" s="77"/>
      <c r="AC61" s="68"/>
      <c r="AD61" s="67"/>
      <c r="AE61" s="67"/>
      <c r="AF61" s="67"/>
      <c r="AG61" s="67"/>
      <c r="AH61" s="71"/>
      <c r="AI61" s="71"/>
      <c r="AJ61" s="71"/>
      <c r="AK61" s="104"/>
      <c r="AL61" s="77"/>
      <c r="AM61" s="77"/>
      <c r="AN61" s="77"/>
    </row>
    <row r="62" spans="1:40" x14ac:dyDescent="0.25">
      <c r="A62" s="52"/>
      <c r="B62" s="70"/>
      <c r="C62" s="52"/>
      <c r="D62" s="66"/>
      <c r="E62" s="66"/>
      <c r="F62" s="66"/>
      <c r="G62" s="66"/>
      <c r="H62" s="68"/>
      <c r="I62" s="52"/>
      <c r="J62" s="68"/>
      <c r="K62" s="68"/>
      <c r="L62" s="68"/>
      <c r="M62" s="67"/>
      <c r="N62" s="68"/>
      <c r="O62" s="68"/>
      <c r="P62" s="68"/>
      <c r="Q62" s="68"/>
      <c r="R62" s="68"/>
      <c r="S62" s="11"/>
      <c r="T62" s="104"/>
      <c r="U62" s="104"/>
      <c r="V62" s="67"/>
      <c r="W62" s="77"/>
      <c r="X62" s="77"/>
      <c r="Y62" s="77"/>
      <c r="Z62" s="68"/>
      <c r="AA62" s="77"/>
      <c r="AB62" s="77"/>
      <c r="AC62" s="68"/>
      <c r="AD62" s="67"/>
      <c r="AE62" s="67"/>
      <c r="AF62" s="67"/>
      <c r="AG62" s="67"/>
      <c r="AH62" s="71"/>
      <c r="AI62" s="71"/>
      <c r="AJ62" s="71"/>
      <c r="AK62" s="104"/>
      <c r="AL62" s="77"/>
      <c r="AM62" s="77"/>
      <c r="AN62" s="77"/>
    </row>
    <row r="63" spans="1:40" x14ac:dyDescent="0.25">
      <c r="A63" s="52"/>
      <c r="B63" s="70"/>
      <c r="C63" s="52"/>
      <c r="D63" s="66"/>
      <c r="E63" s="66"/>
      <c r="F63" s="66"/>
      <c r="G63" s="66"/>
      <c r="H63" s="68"/>
      <c r="I63" s="52"/>
      <c r="J63" s="68"/>
      <c r="K63" s="68"/>
      <c r="L63" s="68"/>
      <c r="M63" s="67"/>
      <c r="N63" s="68"/>
      <c r="O63" s="68"/>
      <c r="P63" s="68"/>
      <c r="Q63" s="68"/>
      <c r="R63" s="68"/>
      <c r="S63" s="11"/>
      <c r="T63" s="104"/>
      <c r="U63" s="104"/>
      <c r="V63" s="67"/>
      <c r="W63" s="77"/>
      <c r="X63" s="77"/>
      <c r="Y63" s="77"/>
      <c r="Z63" s="68"/>
      <c r="AA63" s="77"/>
      <c r="AB63" s="77"/>
      <c r="AC63" s="68"/>
      <c r="AD63" s="67"/>
      <c r="AE63" s="67"/>
      <c r="AF63" s="67"/>
      <c r="AG63" s="67"/>
      <c r="AH63" s="71"/>
      <c r="AI63" s="71"/>
      <c r="AJ63" s="71"/>
      <c r="AK63" s="104"/>
      <c r="AL63" s="77"/>
      <c r="AM63" s="77"/>
      <c r="AN63" s="77"/>
    </row>
    <row r="64" spans="1:40" x14ac:dyDescent="0.25">
      <c r="A64" s="52"/>
      <c r="B64" s="70"/>
      <c r="C64" s="52"/>
      <c r="D64" s="66"/>
      <c r="E64" s="66"/>
      <c r="F64" s="66"/>
      <c r="G64" s="66"/>
      <c r="H64" s="68"/>
      <c r="I64" s="52"/>
      <c r="J64" s="68"/>
      <c r="K64" s="68"/>
      <c r="L64" s="68"/>
      <c r="M64" s="67"/>
      <c r="N64" s="68"/>
      <c r="O64" s="68"/>
      <c r="P64" s="68"/>
      <c r="Q64" s="68"/>
      <c r="R64" s="68"/>
      <c r="S64" s="11"/>
      <c r="T64" s="104"/>
      <c r="U64" s="104"/>
      <c r="V64" s="67"/>
      <c r="W64" s="77"/>
      <c r="X64" s="77"/>
      <c r="Y64" s="77"/>
      <c r="Z64" s="68"/>
      <c r="AA64" s="77"/>
      <c r="AB64" s="77"/>
      <c r="AC64" s="68"/>
      <c r="AD64" s="67"/>
      <c r="AE64" s="67"/>
      <c r="AF64" s="67"/>
      <c r="AG64" s="67"/>
      <c r="AH64" s="71"/>
      <c r="AI64" s="71"/>
      <c r="AJ64" s="71"/>
      <c r="AK64" s="104"/>
      <c r="AL64" s="77"/>
      <c r="AM64" s="77"/>
      <c r="AN64" s="77"/>
    </row>
    <row r="65" spans="1:40" x14ac:dyDescent="0.25">
      <c r="A65" s="52"/>
      <c r="B65" s="70"/>
      <c r="C65" s="52"/>
      <c r="D65" s="66"/>
      <c r="E65" s="66"/>
      <c r="F65" s="66"/>
      <c r="G65" s="66"/>
      <c r="H65" s="68"/>
      <c r="I65" s="52"/>
      <c r="J65" s="68"/>
      <c r="K65" s="68"/>
      <c r="L65" s="68"/>
      <c r="M65" s="67"/>
      <c r="N65" s="68"/>
      <c r="O65" s="68"/>
      <c r="P65" s="68"/>
      <c r="Q65" s="68"/>
      <c r="R65" s="68"/>
      <c r="S65" s="11"/>
      <c r="T65" s="104"/>
      <c r="U65" s="104"/>
      <c r="V65" s="67"/>
      <c r="W65" s="77"/>
      <c r="X65" s="77"/>
      <c r="Y65" s="77"/>
      <c r="Z65" s="68"/>
      <c r="AA65" s="77"/>
      <c r="AB65" s="77"/>
      <c r="AC65" s="68"/>
      <c r="AD65" s="67"/>
      <c r="AE65" s="67"/>
      <c r="AF65" s="67"/>
      <c r="AG65" s="67"/>
      <c r="AH65" s="71"/>
      <c r="AI65" s="71"/>
      <c r="AJ65" s="71"/>
      <c r="AK65" s="104"/>
      <c r="AL65" s="77"/>
      <c r="AM65" s="77"/>
      <c r="AN65" s="77"/>
    </row>
    <row r="66" spans="1:40" x14ac:dyDescent="0.25">
      <c r="A66" s="52"/>
      <c r="B66" s="70"/>
      <c r="C66" s="52"/>
      <c r="D66" s="66"/>
      <c r="E66" s="66"/>
      <c r="F66" s="66"/>
      <c r="G66" s="66"/>
      <c r="H66" s="68"/>
      <c r="I66" s="52"/>
      <c r="J66" s="68"/>
      <c r="K66" s="68"/>
      <c r="L66" s="68"/>
      <c r="M66" s="67"/>
      <c r="N66" s="68"/>
      <c r="O66" s="68"/>
      <c r="P66" s="68"/>
      <c r="Q66" s="68"/>
      <c r="R66" s="68"/>
      <c r="S66" s="11"/>
      <c r="T66" s="104"/>
      <c r="U66" s="104"/>
      <c r="V66" s="67"/>
      <c r="W66" s="77"/>
      <c r="X66" s="77"/>
      <c r="Y66" s="77"/>
      <c r="Z66" s="68"/>
      <c r="AA66" s="77"/>
      <c r="AB66" s="77"/>
      <c r="AC66" s="68"/>
      <c r="AD66" s="67"/>
      <c r="AE66" s="67"/>
      <c r="AF66" s="67"/>
      <c r="AG66" s="67"/>
      <c r="AH66" s="71"/>
      <c r="AI66" s="71"/>
      <c r="AJ66" s="71"/>
      <c r="AK66" s="104"/>
      <c r="AL66" s="77"/>
      <c r="AM66" s="77"/>
      <c r="AN66" s="77"/>
    </row>
    <row r="67" spans="1:40" x14ac:dyDescent="0.25">
      <c r="A67" s="52"/>
      <c r="B67" s="70"/>
      <c r="C67" s="52"/>
      <c r="D67" s="66"/>
      <c r="E67" s="66"/>
      <c r="F67" s="66"/>
      <c r="G67" s="66"/>
      <c r="H67" s="68"/>
      <c r="I67" s="52"/>
      <c r="J67" s="68"/>
      <c r="K67" s="68"/>
      <c r="L67" s="68"/>
      <c r="M67" s="67"/>
      <c r="N67" s="68"/>
      <c r="O67" s="68"/>
      <c r="P67" s="68"/>
      <c r="Q67" s="68"/>
      <c r="R67" s="68"/>
      <c r="S67" s="11"/>
      <c r="T67" s="104"/>
      <c r="U67" s="104"/>
      <c r="V67" s="67"/>
      <c r="W67" s="77"/>
      <c r="X67" s="77"/>
      <c r="Y67" s="77"/>
      <c r="Z67" s="68"/>
      <c r="AA67" s="77"/>
      <c r="AB67" s="77"/>
      <c r="AC67" s="68"/>
      <c r="AD67" s="67"/>
      <c r="AE67" s="67"/>
      <c r="AF67" s="67"/>
      <c r="AG67" s="67"/>
      <c r="AH67" s="71"/>
      <c r="AI67" s="71"/>
      <c r="AJ67" s="71"/>
      <c r="AK67" s="104"/>
      <c r="AL67" s="77"/>
      <c r="AM67" s="77"/>
      <c r="AN67" s="77"/>
    </row>
    <row r="68" spans="1:40" x14ac:dyDescent="0.25">
      <c r="A68" s="52"/>
      <c r="B68" s="70"/>
      <c r="C68" s="52"/>
      <c r="D68" s="66"/>
      <c r="E68" s="66"/>
      <c r="F68" s="66"/>
      <c r="G68" s="66"/>
      <c r="H68" s="68"/>
      <c r="I68" s="52"/>
      <c r="J68" s="68"/>
      <c r="K68" s="68"/>
      <c r="L68" s="68"/>
      <c r="M68" s="67"/>
      <c r="N68" s="68"/>
      <c r="O68" s="68"/>
      <c r="P68" s="68"/>
      <c r="Q68" s="68"/>
      <c r="R68" s="68"/>
      <c r="S68" s="11"/>
      <c r="T68" s="104"/>
      <c r="U68" s="104"/>
      <c r="V68" s="67"/>
      <c r="W68" s="77"/>
      <c r="X68" s="77"/>
      <c r="Y68" s="77"/>
      <c r="Z68" s="68"/>
      <c r="AA68" s="77"/>
      <c r="AB68" s="77"/>
      <c r="AC68" s="68"/>
      <c r="AD68" s="67"/>
      <c r="AE68" s="67"/>
      <c r="AF68" s="67"/>
      <c r="AG68" s="67"/>
      <c r="AH68" s="71"/>
      <c r="AI68" s="71"/>
      <c r="AJ68" s="71"/>
      <c r="AK68" s="104"/>
      <c r="AL68" s="77"/>
      <c r="AM68" s="77"/>
      <c r="AN68" s="77"/>
    </row>
    <row r="69" spans="1:40" x14ac:dyDescent="0.25">
      <c r="A69" s="52"/>
      <c r="B69" s="70"/>
      <c r="C69" s="52"/>
      <c r="D69" s="66"/>
      <c r="E69" s="66"/>
      <c r="F69" s="66"/>
      <c r="G69" s="66"/>
      <c r="H69" s="68"/>
      <c r="I69" s="52"/>
      <c r="J69" s="68"/>
      <c r="K69" s="68"/>
      <c r="L69" s="68"/>
      <c r="M69" s="67"/>
      <c r="N69" s="68"/>
      <c r="O69" s="68"/>
      <c r="P69" s="68"/>
      <c r="Q69" s="68"/>
      <c r="R69" s="68"/>
      <c r="S69" s="11"/>
      <c r="T69" s="104"/>
      <c r="U69" s="104"/>
      <c r="V69" s="67"/>
      <c r="W69" s="77"/>
      <c r="X69" s="77"/>
      <c r="Y69" s="77"/>
      <c r="Z69" s="68"/>
      <c r="AA69" s="77"/>
      <c r="AB69" s="77"/>
      <c r="AC69" s="68"/>
      <c r="AD69" s="67"/>
      <c r="AE69" s="67"/>
      <c r="AF69" s="67"/>
      <c r="AG69" s="67"/>
      <c r="AH69" s="71"/>
      <c r="AI69" s="71"/>
      <c r="AJ69" s="71"/>
      <c r="AK69" s="104"/>
      <c r="AL69" s="77"/>
      <c r="AM69" s="77"/>
      <c r="AN69" s="77"/>
    </row>
    <row r="70" spans="1:40" x14ac:dyDescent="0.25">
      <c r="A70" s="52"/>
      <c r="B70" s="70"/>
      <c r="C70" s="52"/>
      <c r="D70" s="66"/>
      <c r="E70" s="66"/>
      <c r="F70" s="66"/>
      <c r="G70" s="66"/>
      <c r="H70" s="68"/>
      <c r="I70" s="52"/>
      <c r="J70" s="68"/>
      <c r="K70" s="68"/>
      <c r="L70" s="68"/>
      <c r="M70" s="67"/>
      <c r="N70" s="68"/>
      <c r="O70" s="68"/>
      <c r="P70" s="68"/>
      <c r="Q70" s="68"/>
      <c r="R70" s="68"/>
      <c r="S70" s="11"/>
      <c r="T70" s="104"/>
      <c r="U70" s="104"/>
      <c r="V70" s="67"/>
      <c r="W70" s="77"/>
      <c r="X70" s="77"/>
      <c r="Y70" s="77"/>
      <c r="Z70" s="68"/>
      <c r="AA70" s="77"/>
      <c r="AB70" s="77"/>
      <c r="AC70" s="68"/>
      <c r="AD70" s="67"/>
      <c r="AE70" s="67"/>
      <c r="AF70" s="67"/>
      <c r="AG70" s="67"/>
      <c r="AH70" s="71"/>
      <c r="AI70" s="71"/>
      <c r="AJ70" s="71"/>
      <c r="AK70" s="104"/>
      <c r="AL70" s="77"/>
      <c r="AM70" s="77"/>
      <c r="AN70" s="77"/>
    </row>
    <row r="71" spans="1:40" x14ac:dyDescent="0.25">
      <c r="A71" s="52"/>
      <c r="B71" s="70"/>
      <c r="C71" s="52"/>
      <c r="D71" s="66"/>
      <c r="E71" s="66"/>
      <c r="F71" s="66"/>
      <c r="G71" s="66"/>
      <c r="H71" s="68"/>
      <c r="I71" s="52"/>
      <c r="J71" s="68"/>
      <c r="K71" s="68"/>
      <c r="L71" s="68"/>
      <c r="M71" s="67"/>
      <c r="N71" s="68"/>
      <c r="O71" s="68"/>
      <c r="P71" s="68"/>
      <c r="Q71" s="68"/>
      <c r="R71" s="68"/>
      <c r="S71" s="11"/>
      <c r="T71" s="104"/>
      <c r="U71" s="104"/>
      <c r="V71" s="67"/>
      <c r="W71" s="77"/>
      <c r="X71" s="77"/>
      <c r="Y71" s="77"/>
      <c r="Z71" s="68"/>
      <c r="AA71" s="77"/>
      <c r="AB71" s="77"/>
      <c r="AC71" s="68"/>
      <c r="AD71" s="67"/>
      <c r="AE71" s="67"/>
      <c r="AF71" s="67"/>
      <c r="AG71" s="67"/>
      <c r="AH71" s="71"/>
      <c r="AI71" s="71"/>
      <c r="AJ71" s="71"/>
      <c r="AK71" s="104"/>
      <c r="AL71" s="77"/>
      <c r="AM71" s="77"/>
      <c r="AN71" s="77"/>
    </row>
    <row r="72" spans="1:40" x14ac:dyDescent="0.25">
      <c r="A72" s="52"/>
      <c r="B72" s="70"/>
      <c r="C72" s="52"/>
      <c r="D72" s="66"/>
      <c r="E72" s="66"/>
      <c r="F72" s="66"/>
      <c r="G72" s="66"/>
      <c r="H72" s="68"/>
      <c r="I72" s="52"/>
      <c r="J72" s="68"/>
      <c r="K72" s="68"/>
      <c r="L72" s="68"/>
      <c r="M72" s="67"/>
      <c r="N72" s="68"/>
      <c r="O72" s="68"/>
      <c r="P72" s="68"/>
      <c r="Q72" s="68"/>
      <c r="R72" s="68"/>
      <c r="S72" s="11"/>
      <c r="T72" s="104"/>
      <c r="U72" s="104"/>
      <c r="V72" s="67"/>
      <c r="W72" s="77"/>
      <c r="X72" s="77"/>
      <c r="Y72" s="77"/>
      <c r="Z72" s="68"/>
      <c r="AA72" s="77"/>
      <c r="AB72" s="77"/>
      <c r="AC72" s="68"/>
      <c r="AD72" s="67"/>
      <c r="AE72" s="67"/>
      <c r="AF72" s="67"/>
      <c r="AG72" s="67"/>
      <c r="AH72" s="71"/>
      <c r="AI72" s="71"/>
      <c r="AJ72" s="71"/>
      <c r="AK72" s="104"/>
      <c r="AL72" s="77"/>
      <c r="AM72" s="77"/>
      <c r="AN72" s="77"/>
    </row>
    <row r="73" spans="1:40" x14ac:dyDescent="0.25">
      <c r="A73" s="52"/>
      <c r="B73" s="70"/>
      <c r="C73" s="52"/>
      <c r="D73" s="66"/>
      <c r="E73" s="66"/>
      <c r="F73" s="66"/>
      <c r="G73" s="66"/>
      <c r="H73" s="68"/>
      <c r="I73" s="52"/>
      <c r="J73" s="68"/>
      <c r="K73" s="68"/>
      <c r="L73" s="68"/>
      <c r="M73" s="67"/>
      <c r="N73" s="68"/>
      <c r="O73" s="68"/>
      <c r="P73" s="68"/>
      <c r="Q73" s="68"/>
      <c r="R73" s="68"/>
      <c r="S73" s="11"/>
      <c r="T73" s="104"/>
      <c r="U73" s="104"/>
      <c r="V73" s="67"/>
      <c r="W73" s="77"/>
      <c r="X73" s="77"/>
      <c r="Y73" s="77"/>
      <c r="Z73" s="68"/>
      <c r="AA73" s="77"/>
      <c r="AB73" s="77"/>
      <c r="AC73" s="68"/>
      <c r="AD73" s="67"/>
      <c r="AE73" s="67"/>
      <c r="AF73" s="67"/>
      <c r="AG73" s="67"/>
      <c r="AH73" s="71"/>
      <c r="AI73" s="71"/>
      <c r="AJ73" s="71"/>
      <c r="AK73" s="104"/>
      <c r="AL73" s="77"/>
      <c r="AM73" s="77"/>
      <c r="AN73" s="77"/>
    </row>
    <row r="74" spans="1:40" x14ac:dyDescent="0.25">
      <c r="A74" s="52"/>
      <c r="B74" s="70"/>
      <c r="C74" s="52"/>
      <c r="D74" s="66"/>
      <c r="E74" s="66"/>
      <c r="F74" s="66"/>
      <c r="G74" s="66"/>
      <c r="H74" s="68"/>
      <c r="I74" s="52"/>
      <c r="J74" s="68"/>
      <c r="K74" s="68"/>
      <c r="L74" s="68"/>
      <c r="M74" s="67"/>
      <c r="N74" s="68"/>
      <c r="O74" s="68"/>
      <c r="P74" s="68"/>
      <c r="Q74" s="68"/>
      <c r="R74" s="68"/>
      <c r="S74" s="11"/>
      <c r="T74" s="104"/>
      <c r="U74" s="104"/>
      <c r="V74" s="67"/>
      <c r="W74" s="77"/>
      <c r="X74" s="77"/>
      <c r="Y74" s="77"/>
      <c r="Z74" s="68"/>
      <c r="AA74" s="77"/>
      <c r="AB74" s="77"/>
      <c r="AC74" s="68"/>
      <c r="AD74" s="67"/>
      <c r="AE74" s="67"/>
      <c r="AF74" s="67"/>
      <c r="AG74" s="67"/>
      <c r="AH74" s="71"/>
      <c r="AI74" s="71"/>
      <c r="AJ74" s="71"/>
      <c r="AK74" s="104"/>
      <c r="AL74" s="77"/>
      <c r="AM74" s="77"/>
      <c r="AN74" s="77"/>
    </row>
    <row r="75" spans="1:40" x14ac:dyDescent="0.25">
      <c r="A75" s="52"/>
      <c r="B75" s="70"/>
      <c r="C75" s="52"/>
      <c r="D75" s="66"/>
      <c r="E75" s="66"/>
      <c r="F75" s="66"/>
      <c r="G75" s="66"/>
      <c r="H75" s="68"/>
      <c r="I75" s="52"/>
      <c r="J75" s="68"/>
      <c r="K75" s="68"/>
      <c r="L75" s="68"/>
      <c r="M75" s="67"/>
      <c r="N75" s="68"/>
      <c r="O75" s="68"/>
      <c r="P75" s="68"/>
      <c r="Q75" s="68"/>
      <c r="R75" s="68"/>
      <c r="S75" s="11"/>
      <c r="T75" s="104"/>
      <c r="U75" s="104"/>
      <c r="V75" s="67"/>
      <c r="W75" s="77"/>
      <c r="X75" s="77"/>
      <c r="Y75" s="77"/>
      <c r="Z75" s="68"/>
      <c r="AA75" s="77"/>
      <c r="AB75" s="77"/>
      <c r="AC75" s="68"/>
      <c r="AD75" s="67"/>
      <c r="AE75" s="67"/>
      <c r="AF75" s="67"/>
      <c r="AG75" s="67"/>
      <c r="AH75" s="71"/>
      <c r="AI75" s="71"/>
      <c r="AJ75" s="71"/>
      <c r="AK75" s="104"/>
      <c r="AL75" s="77"/>
      <c r="AM75" s="77"/>
      <c r="AN75" s="77"/>
    </row>
    <row r="76" spans="1:40" x14ac:dyDescent="0.25">
      <c r="A76" s="52"/>
      <c r="B76" s="70"/>
      <c r="C76" s="52"/>
      <c r="D76" s="66"/>
      <c r="E76" s="66"/>
      <c r="F76" s="66"/>
      <c r="G76" s="66"/>
      <c r="H76" s="68"/>
      <c r="I76" s="52"/>
      <c r="J76" s="68"/>
      <c r="K76" s="68"/>
      <c r="L76" s="68"/>
      <c r="M76" s="67"/>
      <c r="N76" s="68"/>
      <c r="O76" s="68"/>
      <c r="P76" s="68"/>
      <c r="Q76" s="68"/>
      <c r="R76" s="68"/>
      <c r="S76" s="11"/>
      <c r="T76" s="104"/>
      <c r="U76" s="104"/>
      <c r="V76" s="67"/>
      <c r="W76" s="77"/>
      <c r="X76" s="77"/>
      <c r="Y76" s="77"/>
      <c r="Z76" s="68"/>
      <c r="AA76" s="77"/>
      <c r="AB76" s="77"/>
      <c r="AC76" s="68"/>
      <c r="AD76" s="67"/>
      <c r="AE76" s="67"/>
      <c r="AF76" s="67"/>
      <c r="AG76" s="67"/>
      <c r="AH76" s="71"/>
      <c r="AI76" s="71"/>
      <c r="AJ76" s="71"/>
      <c r="AK76" s="104"/>
      <c r="AL76" s="77"/>
      <c r="AM76" s="77"/>
      <c r="AN76" s="77"/>
    </row>
    <row r="77" spans="1:40" x14ac:dyDescent="0.25">
      <c r="A77" s="52"/>
      <c r="B77" s="70"/>
      <c r="C77" s="52"/>
      <c r="D77" s="66"/>
      <c r="E77" s="66"/>
      <c r="F77" s="66"/>
      <c r="G77" s="66"/>
      <c r="H77" s="68"/>
      <c r="I77" s="52"/>
      <c r="J77" s="68"/>
      <c r="K77" s="68"/>
      <c r="L77" s="68"/>
      <c r="M77" s="67"/>
      <c r="N77" s="68"/>
      <c r="O77" s="68"/>
      <c r="P77" s="68"/>
      <c r="Q77" s="68"/>
      <c r="R77" s="68"/>
      <c r="S77" s="11"/>
      <c r="T77" s="104"/>
      <c r="U77" s="104"/>
      <c r="V77" s="67"/>
      <c r="W77" s="77"/>
      <c r="X77" s="77"/>
      <c r="Y77" s="77"/>
      <c r="Z77" s="68"/>
      <c r="AA77" s="77"/>
      <c r="AB77" s="77"/>
      <c r="AC77" s="68"/>
      <c r="AD77" s="67"/>
      <c r="AE77" s="67"/>
      <c r="AF77" s="67"/>
      <c r="AG77" s="67"/>
      <c r="AH77" s="71"/>
      <c r="AI77" s="71"/>
      <c r="AJ77" s="71"/>
      <c r="AK77" s="104"/>
      <c r="AL77" s="77"/>
      <c r="AM77" s="77"/>
      <c r="AN77" s="77"/>
    </row>
    <row r="78" spans="1:40" x14ac:dyDescent="0.25">
      <c r="A78" s="52"/>
      <c r="B78" s="70"/>
      <c r="C78" s="52"/>
      <c r="D78" s="66"/>
      <c r="E78" s="66"/>
      <c r="F78" s="66"/>
      <c r="G78" s="66"/>
      <c r="H78" s="68"/>
      <c r="I78" s="52"/>
      <c r="J78" s="68"/>
      <c r="K78" s="68"/>
      <c r="L78" s="68"/>
      <c r="M78" s="67"/>
      <c r="N78" s="68"/>
      <c r="O78" s="68"/>
      <c r="P78" s="68"/>
      <c r="Q78" s="68"/>
      <c r="R78" s="68"/>
      <c r="S78" s="11"/>
      <c r="T78" s="104"/>
      <c r="U78" s="104"/>
      <c r="V78" s="67"/>
      <c r="W78" s="77"/>
      <c r="X78" s="77"/>
      <c r="Y78" s="77"/>
      <c r="Z78" s="68"/>
      <c r="AA78" s="77"/>
      <c r="AB78" s="77"/>
      <c r="AC78" s="68"/>
      <c r="AD78" s="67"/>
      <c r="AE78" s="67"/>
      <c r="AF78" s="67"/>
      <c r="AG78" s="67"/>
      <c r="AH78" s="71"/>
      <c r="AI78" s="71"/>
      <c r="AJ78" s="71"/>
      <c r="AK78" s="104"/>
      <c r="AL78" s="77"/>
      <c r="AM78" s="77"/>
      <c r="AN78" s="77"/>
    </row>
    <row r="79" spans="1:40" x14ac:dyDescent="0.25">
      <c r="A79" s="52"/>
      <c r="B79" s="70"/>
      <c r="C79" s="52"/>
      <c r="D79" s="66"/>
      <c r="E79" s="66"/>
      <c r="F79" s="66"/>
      <c r="G79" s="66"/>
      <c r="H79" s="68"/>
      <c r="I79" s="52"/>
      <c r="J79" s="68"/>
      <c r="K79" s="68"/>
      <c r="L79" s="68"/>
      <c r="M79" s="67"/>
      <c r="N79" s="68"/>
      <c r="O79" s="68"/>
      <c r="P79" s="68"/>
      <c r="Q79" s="68"/>
      <c r="R79" s="68"/>
      <c r="S79" s="11"/>
      <c r="T79" s="104"/>
      <c r="U79" s="104"/>
      <c r="V79" s="67"/>
      <c r="W79" s="77"/>
      <c r="X79" s="77"/>
      <c r="Y79" s="77"/>
      <c r="Z79" s="68"/>
      <c r="AA79" s="77"/>
      <c r="AB79" s="77"/>
      <c r="AC79" s="68"/>
      <c r="AD79" s="67"/>
      <c r="AE79" s="67"/>
      <c r="AF79" s="67"/>
      <c r="AG79" s="67"/>
      <c r="AH79" s="71"/>
      <c r="AI79" s="71"/>
      <c r="AJ79" s="71"/>
      <c r="AK79" s="104"/>
      <c r="AL79" s="77"/>
      <c r="AM79" s="77"/>
      <c r="AN79" s="77"/>
    </row>
    <row r="80" spans="1:40" x14ac:dyDescent="0.25">
      <c r="A80" s="52"/>
      <c r="B80" s="70"/>
      <c r="C80" s="52"/>
      <c r="D80" s="66"/>
      <c r="E80" s="66"/>
      <c r="F80" s="66"/>
      <c r="G80" s="66"/>
      <c r="H80" s="68"/>
      <c r="I80" s="52"/>
      <c r="J80" s="68"/>
      <c r="K80" s="68"/>
      <c r="L80" s="68"/>
      <c r="M80" s="67"/>
      <c r="N80" s="68"/>
      <c r="O80" s="68"/>
      <c r="P80" s="68"/>
      <c r="Q80" s="68"/>
      <c r="R80" s="68"/>
      <c r="S80" s="11"/>
      <c r="T80" s="104"/>
      <c r="U80" s="104"/>
      <c r="V80" s="67"/>
      <c r="W80" s="77"/>
      <c r="X80" s="77"/>
      <c r="Y80" s="77"/>
      <c r="Z80" s="68"/>
      <c r="AA80" s="77"/>
      <c r="AB80" s="77"/>
      <c r="AC80" s="68"/>
      <c r="AD80" s="67"/>
      <c r="AE80" s="67"/>
      <c r="AF80" s="67"/>
      <c r="AG80" s="67"/>
      <c r="AH80" s="71"/>
      <c r="AI80" s="71"/>
      <c r="AJ80" s="71"/>
      <c r="AK80" s="104"/>
      <c r="AL80" s="77"/>
      <c r="AM80" s="77"/>
      <c r="AN80" s="77"/>
    </row>
    <row r="81" spans="1:40" x14ac:dyDescent="0.25">
      <c r="A81" s="52"/>
      <c r="B81" s="70"/>
      <c r="C81" s="52"/>
      <c r="D81" s="66"/>
      <c r="E81" s="66"/>
      <c r="F81" s="66"/>
      <c r="G81" s="66"/>
      <c r="H81" s="68"/>
      <c r="I81" s="52"/>
      <c r="J81" s="68"/>
      <c r="K81" s="68"/>
      <c r="L81" s="68"/>
      <c r="M81" s="67"/>
      <c r="N81" s="68"/>
      <c r="O81" s="68"/>
      <c r="P81" s="68"/>
      <c r="Q81" s="68"/>
      <c r="R81" s="68"/>
      <c r="S81" s="11"/>
      <c r="T81" s="104"/>
      <c r="U81" s="104"/>
      <c r="V81" s="67"/>
      <c r="W81" s="77"/>
      <c r="X81" s="77"/>
      <c r="Y81" s="77"/>
      <c r="Z81" s="68"/>
      <c r="AA81" s="77"/>
      <c r="AB81" s="77"/>
      <c r="AC81" s="68"/>
      <c r="AD81" s="67"/>
      <c r="AE81" s="67"/>
      <c r="AF81" s="67"/>
      <c r="AG81" s="67"/>
      <c r="AH81" s="71"/>
      <c r="AI81" s="71"/>
      <c r="AJ81" s="71"/>
      <c r="AK81" s="104"/>
      <c r="AL81" s="77"/>
      <c r="AM81" s="77"/>
      <c r="AN81" s="77"/>
    </row>
    <row r="82" spans="1:40" x14ac:dyDescent="0.25">
      <c r="A82" s="52"/>
      <c r="B82" s="70"/>
      <c r="C82" s="52"/>
      <c r="D82" s="66"/>
      <c r="E82" s="66"/>
      <c r="F82" s="66"/>
      <c r="G82" s="66"/>
      <c r="H82" s="68"/>
      <c r="I82" s="52"/>
      <c r="J82" s="68"/>
      <c r="K82" s="68"/>
      <c r="L82" s="68"/>
      <c r="M82" s="67"/>
      <c r="N82" s="68"/>
      <c r="O82" s="68"/>
      <c r="P82" s="68"/>
      <c r="Q82" s="68"/>
      <c r="R82" s="68"/>
      <c r="S82" s="11"/>
      <c r="T82" s="104"/>
      <c r="U82" s="104"/>
      <c r="V82" s="67"/>
      <c r="W82" s="77"/>
      <c r="X82" s="77"/>
      <c r="Y82" s="77"/>
      <c r="Z82" s="68"/>
      <c r="AA82" s="77"/>
      <c r="AB82" s="77"/>
      <c r="AC82" s="68"/>
      <c r="AD82" s="67"/>
      <c r="AE82" s="67"/>
      <c r="AF82" s="67"/>
      <c r="AG82" s="67"/>
      <c r="AH82" s="71"/>
      <c r="AI82" s="71"/>
      <c r="AJ82" s="71"/>
      <c r="AK82" s="104"/>
      <c r="AL82" s="77"/>
      <c r="AM82" s="77"/>
      <c r="AN82" s="77"/>
    </row>
    <row r="83" spans="1:40" x14ac:dyDescent="0.25">
      <c r="A83" s="52"/>
      <c r="B83" s="70"/>
      <c r="C83" s="52"/>
      <c r="D83" s="66"/>
      <c r="E83" s="66"/>
      <c r="F83" s="66"/>
      <c r="G83" s="66"/>
      <c r="H83" s="68"/>
      <c r="I83" s="52"/>
      <c r="J83" s="68"/>
      <c r="K83" s="68"/>
      <c r="L83" s="68"/>
      <c r="M83" s="67"/>
      <c r="N83" s="68"/>
      <c r="O83" s="68"/>
      <c r="P83" s="68"/>
      <c r="Q83" s="68"/>
      <c r="R83" s="68"/>
      <c r="S83" s="11"/>
      <c r="T83" s="104"/>
      <c r="U83" s="104"/>
      <c r="V83" s="67"/>
      <c r="W83" s="77"/>
      <c r="X83" s="77"/>
      <c r="Y83" s="77"/>
      <c r="Z83" s="68"/>
      <c r="AA83" s="77"/>
      <c r="AB83" s="77"/>
      <c r="AC83" s="68"/>
      <c r="AD83" s="67"/>
      <c r="AE83" s="67"/>
      <c r="AF83" s="67"/>
      <c r="AG83" s="67"/>
      <c r="AH83" s="71"/>
      <c r="AI83" s="71"/>
      <c r="AJ83" s="71"/>
      <c r="AK83" s="104"/>
      <c r="AL83" s="77"/>
      <c r="AM83" s="77"/>
      <c r="AN83" s="77"/>
    </row>
    <row r="84" spans="1:40" x14ac:dyDescent="0.25">
      <c r="A84" s="52"/>
      <c r="B84" s="70"/>
      <c r="C84" s="52"/>
      <c r="D84" s="66"/>
      <c r="E84" s="66"/>
      <c r="F84" s="66"/>
      <c r="G84" s="66"/>
      <c r="H84" s="68"/>
      <c r="I84" s="52"/>
      <c r="J84" s="68"/>
      <c r="K84" s="68"/>
      <c r="L84" s="68"/>
      <c r="M84" s="67"/>
      <c r="N84" s="68"/>
      <c r="O84" s="68"/>
      <c r="P84" s="68"/>
      <c r="Q84" s="68"/>
      <c r="R84" s="68"/>
      <c r="S84" s="11"/>
      <c r="T84" s="104"/>
      <c r="U84" s="104"/>
      <c r="V84" s="67"/>
      <c r="W84" s="77"/>
      <c r="X84" s="77"/>
      <c r="Y84" s="77"/>
      <c r="Z84" s="68"/>
      <c r="AA84" s="77"/>
      <c r="AB84" s="77"/>
      <c r="AC84" s="68"/>
      <c r="AD84" s="67"/>
      <c r="AE84" s="67"/>
      <c r="AF84" s="67"/>
      <c r="AG84" s="67"/>
      <c r="AH84" s="71"/>
      <c r="AI84" s="71"/>
      <c r="AJ84" s="71"/>
      <c r="AK84" s="104"/>
      <c r="AL84" s="77"/>
      <c r="AM84" s="77"/>
      <c r="AN84" s="77"/>
    </row>
    <row r="85" spans="1:40" x14ac:dyDescent="0.25">
      <c r="A85" s="52"/>
      <c r="B85" s="70"/>
      <c r="C85" s="52"/>
      <c r="D85" s="66"/>
      <c r="E85" s="66"/>
      <c r="F85" s="66"/>
      <c r="G85" s="66"/>
      <c r="H85" s="68"/>
      <c r="I85" s="52"/>
      <c r="J85" s="68"/>
      <c r="K85" s="68"/>
      <c r="L85" s="68"/>
      <c r="M85" s="67"/>
      <c r="N85" s="68"/>
      <c r="O85" s="68"/>
      <c r="P85" s="68"/>
      <c r="Q85" s="68"/>
      <c r="R85" s="68"/>
      <c r="S85" s="11"/>
      <c r="T85" s="104"/>
      <c r="U85" s="104"/>
      <c r="V85" s="67"/>
      <c r="W85" s="77"/>
      <c r="X85" s="77"/>
      <c r="Y85" s="77"/>
      <c r="Z85" s="68"/>
      <c r="AA85" s="77"/>
      <c r="AB85" s="77"/>
      <c r="AC85" s="68"/>
      <c r="AD85" s="67"/>
      <c r="AE85" s="67"/>
      <c r="AF85" s="67"/>
      <c r="AG85" s="67"/>
      <c r="AH85" s="71"/>
      <c r="AI85" s="71"/>
      <c r="AJ85" s="71"/>
      <c r="AK85" s="104"/>
      <c r="AL85" s="77"/>
      <c r="AM85" s="77"/>
      <c r="AN85" s="77"/>
    </row>
    <row r="86" spans="1:40" x14ac:dyDescent="0.25">
      <c r="A86" s="52"/>
      <c r="B86" s="70"/>
      <c r="C86" s="52"/>
      <c r="D86" s="66"/>
      <c r="E86" s="66"/>
      <c r="F86" s="66"/>
      <c r="G86" s="66"/>
      <c r="H86" s="68"/>
      <c r="I86" s="52"/>
      <c r="J86" s="68"/>
      <c r="K86" s="68"/>
      <c r="L86" s="68"/>
      <c r="M86" s="67"/>
      <c r="N86" s="68"/>
      <c r="O86" s="68"/>
      <c r="P86" s="68"/>
      <c r="Q86" s="68"/>
      <c r="R86" s="68"/>
      <c r="S86" s="11"/>
      <c r="T86" s="104"/>
      <c r="U86" s="104"/>
      <c r="V86" s="67"/>
      <c r="W86" s="77"/>
      <c r="X86" s="77"/>
      <c r="Y86" s="77"/>
      <c r="Z86" s="68"/>
      <c r="AA86" s="77"/>
      <c r="AB86" s="77"/>
      <c r="AC86" s="68"/>
      <c r="AD86" s="67"/>
      <c r="AE86" s="67"/>
      <c r="AF86" s="67"/>
      <c r="AG86" s="67"/>
      <c r="AH86" s="71"/>
      <c r="AI86" s="71"/>
      <c r="AJ86" s="71"/>
      <c r="AK86" s="104"/>
      <c r="AL86" s="77"/>
      <c r="AM86" s="77"/>
      <c r="AN86" s="77"/>
    </row>
    <row r="87" spans="1:40" x14ac:dyDescent="0.25">
      <c r="A87" s="52"/>
      <c r="B87" s="70"/>
      <c r="C87" s="52"/>
      <c r="D87" s="66"/>
      <c r="E87" s="66"/>
      <c r="F87" s="66"/>
      <c r="G87" s="66"/>
      <c r="H87" s="68"/>
      <c r="I87" s="52"/>
      <c r="J87" s="68"/>
      <c r="K87" s="68"/>
      <c r="L87" s="68"/>
      <c r="M87" s="67"/>
      <c r="N87" s="68"/>
      <c r="O87" s="68"/>
      <c r="P87" s="68"/>
      <c r="Q87" s="68"/>
      <c r="R87" s="68"/>
      <c r="S87" s="11"/>
      <c r="T87" s="104"/>
      <c r="U87" s="104"/>
      <c r="V87" s="67"/>
      <c r="W87" s="77"/>
      <c r="X87" s="77"/>
      <c r="Y87" s="77"/>
      <c r="Z87" s="68"/>
      <c r="AA87" s="77"/>
      <c r="AB87" s="77"/>
      <c r="AC87" s="68"/>
      <c r="AD87" s="67"/>
      <c r="AE87" s="67"/>
      <c r="AF87" s="67"/>
      <c r="AG87" s="67"/>
      <c r="AH87" s="71"/>
      <c r="AI87" s="71"/>
      <c r="AJ87" s="71"/>
      <c r="AK87" s="104"/>
      <c r="AL87" s="77"/>
      <c r="AM87" s="77"/>
      <c r="AN87" s="77"/>
    </row>
    <row r="88" spans="1:40" x14ac:dyDescent="0.25">
      <c r="A88" s="52"/>
      <c r="B88" s="70"/>
      <c r="C88" s="52"/>
      <c r="D88" s="66"/>
      <c r="E88" s="66"/>
      <c r="F88" s="66"/>
      <c r="G88" s="66"/>
      <c r="H88" s="68"/>
      <c r="I88" s="52"/>
      <c r="J88" s="68"/>
      <c r="K88" s="68"/>
      <c r="L88" s="68"/>
      <c r="M88" s="67"/>
      <c r="N88" s="68"/>
      <c r="O88" s="68"/>
      <c r="P88" s="68"/>
      <c r="Q88" s="68"/>
      <c r="R88" s="68"/>
      <c r="S88" s="11"/>
      <c r="T88" s="104"/>
      <c r="U88" s="104"/>
      <c r="V88" s="67"/>
      <c r="W88" s="77"/>
      <c r="X88" s="77"/>
      <c r="Y88" s="77"/>
      <c r="Z88" s="68"/>
      <c r="AA88" s="77"/>
      <c r="AB88" s="77"/>
      <c r="AC88" s="68"/>
      <c r="AD88" s="67"/>
      <c r="AE88" s="67"/>
      <c r="AF88" s="67"/>
      <c r="AG88" s="67"/>
      <c r="AH88" s="71"/>
      <c r="AI88" s="71"/>
      <c r="AJ88" s="71"/>
      <c r="AK88" s="104"/>
      <c r="AL88" s="77"/>
      <c r="AM88" s="77"/>
      <c r="AN88" s="77"/>
    </row>
    <row r="89" spans="1:40" x14ac:dyDescent="0.25">
      <c r="A89" s="52"/>
      <c r="B89" s="70"/>
      <c r="C89" s="52"/>
      <c r="D89" s="66"/>
      <c r="E89" s="66"/>
      <c r="F89" s="66"/>
      <c r="G89" s="66"/>
      <c r="H89" s="68"/>
      <c r="I89" s="52"/>
      <c r="J89" s="68"/>
      <c r="K89" s="68"/>
      <c r="L89" s="68"/>
      <c r="M89" s="67"/>
      <c r="N89" s="68"/>
      <c r="O89" s="68"/>
      <c r="P89" s="68"/>
      <c r="Q89" s="68"/>
      <c r="R89" s="68"/>
      <c r="S89" s="11"/>
      <c r="T89" s="104"/>
      <c r="U89" s="104"/>
      <c r="V89" s="67"/>
      <c r="W89" s="77"/>
      <c r="X89" s="77"/>
      <c r="Y89" s="77"/>
      <c r="Z89" s="68"/>
      <c r="AA89" s="77"/>
      <c r="AB89" s="77"/>
      <c r="AC89" s="68"/>
      <c r="AD89" s="67"/>
      <c r="AE89" s="67"/>
      <c r="AF89" s="67"/>
      <c r="AG89" s="67"/>
      <c r="AH89" s="71"/>
      <c r="AI89" s="71"/>
      <c r="AJ89" s="71"/>
      <c r="AK89" s="104"/>
      <c r="AL89" s="77"/>
      <c r="AM89" s="77"/>
      <c r="AN89" s="77"/>
    </row>
    <row r="90" spans="1:40" x14ac:dyDescent="0.25">
      <c r="A90" s="52"/>
      <c r="B90" s="70"/>
      <c r="C90" s="52"/>
      <c r="D90" s="66"/>
      <c r="E90" s="66"/>
      <c r="F90" s="66"/>
      <c r="G90" s="66"/>
      <c r="H90" s="68"/>
      <c r="I90" s="52"/>
      <c r="J90" s="68"/>
      <c r="K90" s="68"/>
      <c r="L90" s="68"/>
      <c r="M90" s="67"/>
      <c r="N90" s="68"/>
      <c r="O90" s="68"/>
      <c r="P90" s="68"/>
      <c r="Q90" s="68"/>
      <c r="R90" s="68"/>
      <c r="S90" s="11"/>
      <c r="T90" s="104"/>
      <c r="U90" s="104"/>
      <c r="V90" s="67"/>
      <c r="W90" s="77"/>
      <c r="X90" s="77"/>
      <c r="Y90" s="77"/>
      <c r="Z90" s="68"/>
      <c r="AA90" s="77"/>
      <c r="AB90" s="77"/>
      <c r="AC90" s="68"/>
      <c r="AD90" s="67"/>
      <c r="AE90" s="67"/>
      <c r="AF90" s="67"/>
      <c r="AG90" s="67"/>
      <c r="AH90" s="71"/>
      <c r="AI90" s="71"/>
      <c r="AJ90" s="71"/>
      <c r="AK90" s="104"/>
      <c r="AL90" s="77"/>
      <c r="AM90" s="77"/>
      <c r="AN90" s="77"/>
    </row>
    <row r="91" spans="1:40" x14ac:dyDescent="0.25">
      <c r="A91" s="52"/>
      <c r="B91" s="70"/>
      <c r="C91" s="52"/>
      <c r="D91" s="66"/>
      <c r="E91" s="66"/>
      <c r="F91" s="66"/>
      <c r="G91" s="66"/>
      <c r="H91" s="68"/>
      <c r="I91" s="52"/>
      <c r="J91" s="68"/>
      <c r="K91" s="68"/>
      <c r="L91" s="68"/>
      <c r="M91" s="67"/>
      <c r="N91" s="68"/>
      <c r="O91" s="68"/>
      <c r="P91" s="68"/>
      <c r="Q91" s="68"/>
      <c r="R91" s="68"/>
      <c r="S91" s="11"/>
      <c r="T91" s="104"/>
      <c r="U91" s="104"/>
      <c r="V91" s="67"/>
      <c r="W91" s="77"/>
      <c r="X91" s="77"/>
      <c r="Y91" s="77"/>
      <c r="Z91" s="68"/>
      <c r="AA91" s="77"/>
      <c r="AB91" s="77"/>
      <c r="AC91" s="68"/>
      <c r="AD91" s="67"/>
      <c r="AE91" s="67"/>
      <c r="AF91" s="67"/>
      <c r="AG91" s="67"/>
      <c r="AH91" s="71"/>
      <c r="AI91" s="71"/>
      <c r="AJ91" s="71"/>
      <c r="AK91" s="104"/>
      <c r="AL91" s="77"/>
      <c r="AM91" s="77"/>
      <c r="AN91" s="77"/>
    </row>
    <row r="92" spans="1:40" x14ac:dyDescent="0.25">
      <c r="A92" s="52"/>
      <c r="B92" s="70"/>
      <c r="C92" s="52"/>
      <c r="D92" s="66"/>
      <c r="E92" s="66"/>
      <c r="F92" s="66"/>
      <c r="G92" s="66"/>
      <c r="H92" s="68"/>
      <c r="I92" s="52"/>
      <c r="J92" s="68"/>
      <c r="K92" s="68"/>
      <c r="L92" s="68"/>
      <c r="M92" s="67"/>
      <c r="N92" s="68"/>
      <c r="O92" s="68"/>
      <c r="P92" s="68"/>
      <c r="Q92" s="68"/>
      <c r="R92" s="68"/>
      <c r="S92" s="11"/>
      <c r="T92" s="104"/>
      <c r="U92" s="104"/>
      <c r="V92" s="67"/>
      <c r="W92" s="77"/>
      <c r="X92" s="77"/>
      <c r="Y92" s="77"/>
      <c r="Z92" s="68"/>
      <c r="AA92" s="77"/>
      <c r="AB92" s="77"/>
      <c r="AC92" s="68"/>
      <c r="AD92" s="67"/>
      <c r="AE92" s="67"/>
      <c r="AF92" s="67"/>
      <c r="AG92" s="67"/>
      <c r="AH92" s="71"/>
      <c r="AI92" s="71"/>
      <c r="AJ92" s="71"/>
      <c r="AK92" s="104"/>
      <c r="AL92" s="77"/>
      <c r="AM92" s="77"/>
      <c r="AN92" s="77"/>
    </row>
    <row r="93" spans="1:40" x14ac:dyDescent="0.25">
      <c r="A93" s="52"/>
      <c r="B93" s="70"/>
      <c r="C93" s="52"/>
      <c r="D93" s="66"/>
      <c r="E93" s="66"/>
      <c r="F93" s="66"/>
      <c r="G93" s="66"/>
      <c r="H93" s="68"/>
      <c r="I93" s="52"/>
      <c r="J93" s="68"/>
      <c r="K93" s="68"/>
      <c r="L93" s="68"/>
      <c r="M93" s="67"/>
      <c r="N93" s="68"/>
      <c r="O93" s="68"/>
      <c r="P93" s="68"/>
      <c r="Q93" s="68"/>
      <c r="R93" s="68"/>
      <c r="S93" s="11"/>
      <c r="T93" s="104"/>
      <c r="U93" s="104"/>
      <c r="V93" s="67"/>
      <c r="W93" s="77"/>
      <c r="X93" s="77"/>
      <c r="Y93" s="77"/>
      <c r="Z93" s="68"/>
      <c r="AA93" s="77"/>
      <c r="AB93" s="77"/>
      <c r="AC93" s="68"/>
      <c r="AD93" s="67"/>
      <c r="AE93" s="67"/>
      <c r="AF93" s="67"/>
      <c r="AG93" s="67"/>
      <c r="AH93" s="71"/>
      <c r="AI93" s="71"/>
      <c r="AJ93" s="71"/>
      <c r="AK93" s="104"/>
      <c r="AL93" s="77"/>
      <c r="AM93" s="77"/>
      <c r="AN93" s="77"/>
    </row>
    <row r="94" spans="1:40" x14ac:dyDescent="0.25">
      <c r="A94" s="52"/>
      <c r="B94" s="70"/>
      <c r="C94" s="52"/>
      <c r="D94" s="66"/>
      <c r="E94" s="66"/>
      <c r="F94" s="66"/>
      <c r="G94" s="66"/>
      <c r="H94" s="68"/>
      <c r="I94" s="52"/>
      <c r="J94" s="68"/>
      <c r="K94" s="68"/>
      <c r="L94" s="68"/>
      <c r="M94" s="67"/>
      <c r="N94" s="68"/>
      <c r="O94" s="68"/>
      <c r="P94" s="68"/>
      <c r="Q94" s="68"/>
      <c r="R94" s="68"/>
      <c r="S94" s="11"/>
      <c r="T94" s="104"/>
      <c r="U94" s="104"/>
      <c r="V94" s="67"/>
      <c r="W94" s="77"/>
      <c r="X94" s="77"/>
      <c r="Y94" s="77"/>
      <c r="Z94" s="68"/>
      <c r="AA94" s="77"/>
      <c r="AB94" s="77"/>
      <c r="AC94" s="68"/>
      <c r="AD94" s="67"/>
      <c r="AE94" s="67"/>
      <c r="AF94" s="67"/>
      <c r="AG94" s="67"/>
      <c r="AH94" s="71"/>
      <c r="AI94" s="71"/>
      <c r="AJ94" s="71"/>
      <c r="AK94" s="104"/>
      <c r="AL94" s="77"/>
      <c r="AM94" s="77"/>
      <c r="AN94" s="77"/>
    </row>
    <row r="95" spans="1:40" x14ac:dyDescent="0.25">
      <c r="A95" s="52"/>
      <c r="B95" s="70"/>
      <c r="C95" s="52"/>
      <c r="D95" s="66"/>
      <c r="E95" s="66"/>
      <c r="F95" s="66"/>
      <c r="G95" s="66"/>
      <c r="H95" s="68"/>
      <c r="I95" s="52"/>
      <c r="J95" s="68"/>
      <c r="K95" s="68"/>
      <c r="L95" s="68"/>
      <c r="M95" s="67"/>
      <c r="N95" s="68"/>
      <c r="O95" s="68"/>
      <c r="P95" s="68"/>
      <c r="Q95" s="68"/>
      <c r="R95" s="68"/>
      <c r="S95" s="11"/>
      <c r="T95" s="104"/>
      <c r="U95" s="104"/>
      <c r="V95" s="67"/>
      <c r="W95" s="77"/>
      <c r="X95" s="77"/>
      <c r="Y95" s="77"/>
      <c r="Z95" s="68"/>
      <c r="AA95" s="77"/>
      <c r="AB95" s="77"/>
      <c r="AC95" s="68"/>
      <c r="AD95" s="67"/>
      <c r="AE95" s="67"/>
      <c r="AF95" s="67"/>
      <c r="AG95" s="67"/>
      <c r="AH95" s="71"/>
      <c r="AI95" s="71"/>
      <c r="AJ95" s="71"/>
      <c r="AK95" s="104"/>
      <c r="AL95" s="77"/>
      <c r="AM95" s="77"/>
      <c r="AN95" s="77"/>
    </row>
    <row r="96" spans="1:40" x14ac:dyDescent="0.25">
      <c r="A96" s="52"/>
      <c r="B96" s="70"/>
      <c r="C96" s="52"/>
      <c r="D96" s="66"/>
      <c r="E96" s="66"/>
      <c r="F96" s="66"/>
      <c r="G96" s="66"/>
      <c r="H96" s="68"/>
      <c r="I96" s="52"/>
      <c r="J96" s="68"/>
      <c r="K96" s="68"/>
      <c r="L96" s="68"/>
      <c r="M96" s="67"/>
      <c r="N96" s="68"/>
      <c r="O96" s="68"/>
      <c r="P96" s="68"/>
      <c r="Q96" s="68"/>
      <c r="R96" s="68"/>
      <c r="S96" s="11"/>
      <c r="T96" s="104"/>
      <c r="U96" s="104"/>
      <c r="V96" s="67"/>
      <c r="W96" s="77"/>
      <c r="X96" s="77"/>
      <c r="Y96" s="77"/>
      <c r="Z96" s="68"/>
      <c r="AA96" s="77"/>
      <c r="AB96" s="77"/>
      <c r="AC96" s="68"/>
      <c r="AD96" s="67"/>
      <c r="AE96" s="67"/>
      <c r="AF96" s="67"/>
      <c r="AG96" s="67"/>
      <c r="AH96" s="71"/>
      <c r="AI96" s="71"/>
      <c r="AJ96" s="71"/>
      <c r="AK96" s="104"/>
      <c r="AL96" s="77"/>
      <c r="AM96" s="77"/>
      <c r="AN96" s="77"/>
    </row>
    <row r="97" spans="1:40" x14ac:dyDescent="0.25">
      <c r="A97" s="52"/>
      <c r="B97" s="70"/>
      <c r="C97" s="52"/>
      <c r="D97" s="66"/>
      <c r="E97" s="66"/>
      <c r="F97" s="66"/>
      <c r="G97" s="66"/>
      <c r="H97" s="68"/>
      <c r="I97" s="52"/>
      <c r="J97" s="68"/>
      <c r="K97" s="68"/>
      <c r="L97" s="68"/>
      <c r="M97" s="67"/>
      <c r="N97" s="68"/>
      <c r="O97" s="68"/>
      <c r="P97" s="68"/>
      <c r="Q97" s="68"/>
      <c r="R97" s="68"/>
      <c r="S97" s="11"/>
      <c r="T97" s="104"/>
      <c r="U97" s="104"/>
      <c r="V97" s="67"/>
      <c r="W97" s="77"/>
      <c r="X97" s="77"/>
      <c r="Y97" s="77"/>
      <c r="Z97" s="68"/>
      <c r="AA97" s="77"/>
      <c r="AB97" s="77"/>
      <c r="AC97" s="68"/>
      <c r="AD97" s="67"/>
      <c r="AE97" s="67"/>
      <c r="AF97" s="67"/>
      <c r="AG97" s="67"/>
      <c r="AH97" s="71"/>
      <c r="AI97" s="71"/>
      <c r="AJ97" s="71"/>
      <c r="AK97" s="104"/>
      <c r="AL97" s="77"/>
      <c r="AM97" s="77"/>
      <c r="AN97" s="77"/>
    </row>
    <row r="98" spans="1:40" x14ac:dyDescent="0.25">
      <c r="A98" s="52"/>
      <c r="B98" s="70"/>
      <c r="C98" s="52"/>
      <c r="D98" s="66"/>
      <c r="E98" s="66"/>
      <c r="F98" s="66"/>
      <c r="G98" s="66"/>
      <c r="H98" s="68"/>
      <c r="I98" s="52"/>
      <c r="J98" s="68"/>
      <c r="K98" s="68"/>
      <c r="L98" s="68"/>
      <c r="M98" s="67"/>
      <c r="N98" s="68"/>
      <c r="O98" s="68"/>
      <c r="P98" s="68"/>
      <c r="Q98" s="68"/>
      <c r="R98" s="68"/>
      <c r="S98" s="11"/>
      <c r="T98" s="104"/>
      <c r="U98" s="104"/>
      <c r="V98" s="67"/>
      <c r="W98" s="77"/>
      <c r="X98" s="77"/>
      <c r="Y98" s="77"/>
      <c r="Z98" s="68"/>
      <c r="AA98" s="77"/>
      <c r="AB98" s="77"/>
      <c r="AC98" s="68"/>
      <c r="AD98" s="67"/>
      <c r="AE98" s="67"/>
      <c r="AF98" s="67"/>
      <c r="AG98" s="67"/>
      <c r="AH98" s="71"/>
      <c r="AI98" s="71"/>
      <c r="AJ98" s="71"/>
      <c r="AK98" s="104"/>
      <c r="AL98" s="77"/>
      <c r="AM98" s="77"/>
      <c r="AN98" s="77"/>
    </row>
    <row r="99" spans="1:40" x14ac:dyDescent="0.25">
      <c r="A99" s="52"/>
      <c r="B99" s="70"/>
      <c r="C99" s="52"/>
      <c r="D99" s="66"/>
      <c r="E99" s="66"/>
      <c r="F99" s="66"/>
      <c r="G99" s="66"/>
      <c r="H99" s="68"/>
      <c r="I99" s="52"/>
      <c r="J99" s="68"/>
      <c r="K99" s="68"/>
      <c r="L99" s="68"/>
      <c r="M99" s="67"/>
      <c r="N99" s="68"/>
      <c r="O99" s="68"/>
      <c r="P99" s="68"/>
      <c r="Q99" s="68"/>
      <c r="R99" s="68"/>
      <c r="S99" s="11"/>
      <c r="T99" s="104"/>
      <c r="U99" s="104"/>
      <c r="V99" s="67"/>
      <c r="W99" s="77"/>
      <c r="X99" s="77"/>
      <c r="Y99" s="77"/>
      <c r="Z99" s="68"/>
      <c r="AA99" s="77"/>
      <c r="AB99" s="77"/>
      <c r="AC99" s="68"/>
      <c r="AD99" s="67"/>
      <c r="AE99" s="67"/>
      <c r="AF99" s="67"/>
      <c r="AG99" s="67"/>
      <c r="AH99" s="71"/>
      <c r="AI99" s="71"/>
      <c r="AJ99" s="71"/>
      <c r="AK99" s="104"/>
      <c r="AL99" s="77"/>
      <c r="AM99" s="77"/>
      <c r="AN99" s="77"/>
    </row>
    <row r="100" spans="1:40" x14ac:dyDescent="0.25">
      <c r="A100" s="52"/>
      <c r="B100" s="70"/>
      <c r="C100" s="52"/>
      <c r="D100" s="66"/>
      <c r="E100" s="66"/>
      <c r="F100" s="66"/>
      <c r="G100" s="66"/>
      <c r="H100" s="68"/>
      <c r="I100" s="52"/>
      <c r="J100" s="68"/>
      <c r="K100" s="68"/>
      <c r="L100" s="68"/>
      <c r="M100" s="67"/>
      <c r="N100" s="68"/>
      <c r="O100" s="68"/>
      <c r="P100" s="68"/>
      <c r="Q100" s="68"/>
      <c r="R100" s="68"/>
      <c r="S100" s="11"/>
      <c r="T100" s="104"/>
      <c r="U100" s="104"/>
      <c r="V100" s="67"/>
      <c r="W100" s="77"/>
      <c r="X100" s="77"/>
      <c r="Y100" s="77"/>
      <c r="Z100" s="68"/>
      <c r="AA100" s="77"/>
      <c r="AB100" s="77"/>
      <c r="AC100" s="68"/>
      <c r="AD100" s="67"/>
      <c r="AE100" s="67"/>
      <c r="AF100" s="67"/>
      <c r="AG100" s="67"/>
      <c r="AH100" s="71"/>
      <c r="AI100" s="71"/>
      <c r="AJ100" s="71"/>
      <c r="AK100" s="104"/>
      <c r="AL100" s="77"/>
      <c r="AM100" s="77"/>
      <c r="AN100" s="77"/>
    </row>
    <row r="101" spans="1:40" x14ac:dyDescent="0.25">
      <c r="A101" s="52"/>
      <c r="B101" s="70"/>
      <c r="C101" s="52"/>
      <c r="D101" s="66"/>
      <c r="E101" s="66"/>
      <c r="F101" s="66"/>
      <c r="G101" s="66"/>
      <c r="H101" s="68"/>
      <c r="I101" s="52"/>
      <c r="J101" s="68"/>
      <c r="K101" s="68"/>
      <c r="L101" s="68"/>
      <c r="M101" s="67"/>
      <c r="N101" s="68"/>
      <c r="O101" s="68"/>
      <c r="P101" s="68"/>
      <c r="Q101" s="68"/>
      <c r="R101" s="68"/>
      <c r="S101" s="11"/>
      <c r="T101" s="104"/>
      <c r="U101" s="104"/>
      <c r="V101" s="67"/>
      <c r="W101" s="77"/>
      <c r="X101" s="77"/>
      <c r="Y101" s="77"/>
      <c r="Z101" s="68"/>
      <c r="AA101" s="77"/>
      <c r="AB101" s="77"/>
      <c r="AC101" s="68"/>
      <c r="AD101" s="67"/>
      <c r="AE101" s="67"/>
      <c r="AF101" s="67"/>
      <c r="AG101" s="67"/>
      <c r="AH101" s="71"/>
      <c r="AI101" s="71"/>
      <c r="AJ101" s="71"/>
      <c r="AK101" s="104"/>
      <c r="AL101" s="77"/>
      <c r="AM101" s="77"/>
      <c r="AN101" s="77"/>
    </row>
    <row r="102" spans="1:40" x14ac:dyDescent="0.25">
      <c r="A102" s="52"/>
      <c r="B102" s="70"/>
      <c r="C102" s="52"/>
      <c r="D102" s="66"/>
      <c r="E102" s="66"/>
      <c r="F102" s="66"/>
      <c r="G102" s="66"/>
      <c r="H102" s="68"/>
      <c r="I102" s="52"/>
      <c r="J102" s="68"/>
      <c r="K102" s="68"/>
      <c r="L102" s="68"/>
      <c r="M102" s="67"/>
      <c r="N102" s="68"/>
      <c r="O102" s="68"/>
      <c r="P102" s="68"/>
      <c r="Q102" s="68"/>
      <c r="R102" s="68"/>
      <c r="S102" s="11"/>
      <c r="T102" s="104"/>
      <c r="U102" s="104"/>
      <c r="V102" s="67"/>
      <c r="W102" s="77"/>
      <c r="X102" s="77"/>
      <c r="Y102" s="77"/>
      <c r="Z102" s="68"/>
      <c r="AA102" s="77"/>
      <c r="AB102" s="77"/>
      <c r="AC102" s="68"/>
      <c r="AD102" s="67"/>
      <c r="AE102" s="67"/>
      <c r="AF102" s="67"/>
      <c r="AG102" s="67"/>
      <c r="AH102" s="71"/>
      <c r="AI102" s="71"/>
      <c r="AJ102" s="71"/>
      <c r="AK102" s="104"/>
      <c r="AL102" s="77"/>
      <c r="AM102" s="77"/>
      <c r="AN102" s="77"/>
    </row>
    <row r="103" spans="1:40" x14ac:dyDescent="0.25">
      <c r="A103" s="52"/>
      <c r="B103" s="70"/>
      <c r="C103" s="52"/>
      <c r="D103" s="66"/>
      <c r="E103" s="66"/>
      <c r="F103" s="66"/>
      <c r="G103" s="66"/>
      <c r="H103" s="68"/>
      <c r="I103" s="52"/>
      <c r="J103" s="68"/>
      <c r="K103" s="68"/>
      <c r="L103" s="68"/>
      <c r="M103" s="67"/>
      <c r="N103" s="68"/>
      <c r="O103" s="68"/>
      <c r="P103" s="68"/>
      <c r="Q103" s="68"/>
      <c r="R103" s="68"/>
      <c r="S103" s="11"/>
      <c r="T103" s="104"/>
      <c r="U103" s="104"/>
      <c r="V103" s="67"/>
      <c r="W103" s="77"/>
      <c r="X103" s="77"/>
      <c r="Y103" s="77"/>
      <c r="Z103" s="68"/>
      <c r="AA103" s="77"/>
      <c r="AB103" s="77"/>
      <c r="AC103" s="68"/>
      <c r="AD103" s="67"/>
      <c r="AE103" s="67"/>
      <c r="AF103" s="67"/>
      <c r="AG103" s="67"/>
      <c r="AH103" s="71"/>
      <c r="AI103" s="71"/>
      <c r="AJ103" s="71"/>
      <c r="AK103" s="104"/>
      <c r="AL103" s="77"/>
      <c r="AM103" s="77"/>
      <c r="AN103" s="77"/>
    </row>
    <row r="104" spans="1:40" x14ac:dyDescent="0.25">
      <c r="A104" s="52"/>
      <c r="B104" s="70"/>
      <c r="C104" s="52"/>
      <c r="D104" s="66"/>
      <c r="E104" s="66"/>
      <c r="F104" s="66"/>
      <c r="G104" s="66"/>
      <c r="H104" s="68"/>
      <c r="I104" s="52"/>
      <c r="J104" s="68"/>
      <c r="K104" s="68"/>
      <c r="L104" s="68"/>
      <c r="M104" s="67"/>
      <c r="N104" s="68"/>
      <c r="O104" s="68"/>
      <c r="P104" s="68"/>
      <c r="Q104" s="68"/>
      <c r="R104" s="68"/>
      <c r="S104" s="11"/>
      <c r="T104" s="104"/>
      <c r="U104" s="104"/>
      <c r="V104" s="67"/>
      <c r="W104" s="77"/>
      <c r="X104" s="77"/>
      <c r="Y104" s="77"/>
      <c r="Z104" s="68"/>
      <c r="AA104" s="77"/>
      <c r="AB104" s="77"/>
      <c r="AC104" s="68"/>
      <c r="AD104" s="67"/>
      <c r="AE104" s="67"/>
      <c r="AF104" s="67"/>
      <c r="AG104" s="67"/>
      <c r="AH104" s="71"/>
      <c r="AI104" s="71"/>
      <c r="AJ104" s="71"/>
      <c r="AK104" s="104"/>
      <c r="AL104" s="77"/>
      <c r="AM104" s="77"/>
      <c r="AN104" s="77"/>
    </row>
    <row r="105" spans="1:40" x14ac:dyDescent="0.25">
      <c r="A105" s="52"/>
      <c r="B105" s="70"/>
      <c r="C105" s="52"/>
      <c r="D105" s="66"/>
      <c r="E105" s="66"/>
      <c r="F105" s="66"/>
      <c r="G105" s="66"/>
      <c r="H105" s="68"/>
      <c r="I105" s="52"/>
      <c r="J105" s="68"/>
      <c r="K105" s="68"/>
      <c r="L105" s="68"/>
      <c r="M105" s="67"/>
      <c r="N105" s="68"/>
      <c r="O105" s="68"/>
      <c r="P105" s="68"/>
      <c r="Q105" s="68"/>
      <c r="R105" s="68"/>
      <c r="S105" s="11"/>
      <c r="T105" s="104"/>
      <c r="U105" s="104"/>
      <c r="V105" s="67"/>
      <c r="W105" s="77"/>
      <c r="X105" s="77"/>
      <c r="Y105" s="77"/>
      <c r="Z105" s="68"/>
      <c r="AA105" s="77"/>
      <c r="AB105" s="77"/>
      <c r="AC105" s="68"/>
      <c r="AD105" s="67"/>
      <c r="AE105" s="67"/>
      <c r="AF105" s="67"/>
      <c r="AG105" s="67"/>
      <c r="AH105" s="71"/>
      <c r="AI105" s="71"/>
      <c r="AJ105" s="71"/>
      <c r="AK105" s="104"/>
      <c r="AL105" s="77"/>
      <c r="AM105" s="77"/>
      <c r="AN105" s="77"/>
    </row>
    <row r="106" spans="1:40" x14ac:dyDescent="0.25">
      <c r="A106" s="52"/>
      <c r="B106" s="70"/>
      <c r="C106" s="52"/>
      <c r="D106" s="66"/>
      <c r="E106" s="66"/>
      <c r="F106" s="66"/>
      <c r="G106" s="66"/>
      <c r="H106" s="68"/>
      <c r="I106" s="52"/>
      <c r="J106" s="68"/>
      <c r="K106" s="68"/>
      <c r="L106" s="68"/>
      <c r="M106" s="67"/>
      <c r="N106" s="68"/>
      <c r="O106" s="68"/>
      <c r="P106" s="68"/>
      <c r="Q106" s="68"/>
      <c r="R106" s="68"/>
      <c r="S106" s="11"/>
      <c r="T106" s="104"/>
      <c r="U106" s="104"/>
      <c r="V106" s="67"/>
      <c r="W106" s="77"/>
      <c r="X106" s="77"/>
      <c r="Y106" s="77"/>
      <c r="Z106" s="68"/>
      <c r="AA106" s="77"/>
      <c r="AB106" s="77"/>
      <c r="AC106" s="68"/>
      <c r="AD106" s="67"/>
      <c r="AE106" s="67"/>
      <c r="AF106" s="67"/>
      <c r="AG106" s="67"/>
      <c r="AH106" s="71"/>
      <c r="AI106" s="71"/>
      <c r="AJ106" s="71"/>
      <c r="AK106" s="104"/>
      <c r="AL106" s="77"/>
      <c r="AM106" s="77"/>
      <c r="AN106" s="77"/>
    </row>
    <row r="107" spans="1:40" x14ac:dyDescent="0.25">
      <c r="A107" s="52"/>
      <c r="B107" s="70"/>
      <c r="C107" s="52"/>
      <c r="D107" s="66"/>
      <c r="E107" s="66"/>
      <c r="F107" s="66"/>
      <c r="G107" s="66"/>
      <c r="H107" s="68"/>
      <c r="I107" s="52"/>
      <c r="J107" s="68"/>
      <c r="K107" s="68"/>
      <c r="L107" s="68"/>
      <c r="M107" s="67"/>
      <c r="N107" s="68"/>
      <c r="O107" s="68"/>
      <c r="P107" s="68"/>
      <c r="Q107" s="68"/>
      <c r="R107" s="68"/>
      <c r="S107" s="11"/>
      <c r="T107" s="104"/>
      <c r="U107" s="104"/>
      <c r="V107" s="67"/>
      <c r="W107" s="77"/>
      <c r="X107" s="77"/>
      <c r="Y107" s="77"/>
      <c r="Z107" s="68"/>
      <c r="AA107" s="77"/>
      <c r="AB107" s="77"/>
      <c r="AC107" s="68"/>
      <c r="AD107" s="67"/>
      <c r="AE107" s="67"/>
      <c r="AF107" s="67"/>
      <c r="AG107" s="67"/>
      <c r="AH107" s="71"/>
      <c r="AI107" s="71"/>
      <c r="AJ107" s="71"/>
      <c r="AK107" s="104"/>
      <c r="AL107" s="77"/>
      <c r="AM107" s="77"/>
      <c r="AN107" s="77"/>
    </row>
    <row r="108" spans="1:40" x14ac:dyDescent="0.25">
      <c r="A108" s="52"/>
      <c r="B108" s="70"/>
      <c r="C108" s="52"/>
      <c r="D108" s="66"/>
      <c r="E108" s="66"/>
      <c r="F108" s="66"/>
      <c r="G108" s="66"/>
      <c r="H108" s="68"/>
      <c r="I108" s="52"/>
      <c r="J108" s="68"/>
      <c r="K108" s="68"/>
      <c r="L108" s="68"/>
      <c r="M108" s="67"/>
      <c r="N108" s="68"/>
      <c r="O108" s="68"/>
      <c r="P108" s="68"/>
      <c r="Q108" s="68"/>
      <c r="R108" s="68"/>
      <c r="S108" s="11"/>
      <c r="T108" s="104"/>
      <c r="U108" s="104"/>
      <c r="V108" s="67"/>
      <c r="W108" s="77"/>
      <c r="X108" s="77"/>
      <c r="Y108" s="77"/>
      <c r="Z108" s="68"/>
      <c r="AA108" s="77"/>
      <c r="AB108" s="77"/>
      <c r="AC108" s="68"/>
      <c r="AD108" s="67"/>
      <c r="AE108" s="67"/>
      <c r="AF108" s="67"/>
      <c r="AG108" s="67"/>
      <c r="AH108" s="71"/>
      <c r="AI108" s="71"/>
      <c r="AJ108" s="71"/>
      <c r="AK108" s="104"/>
      <c r="AL108" s="77"/>
      <c r="AM108" s="77"/>
      <c r="AN108" s="77"/>
    </row>
    <row r="109" spans="1:40" x14ac:dyDescent="0.25">
      <c r="A109" s="52"/>
      <c r="B109" s="70"/>
      <c r="C109" s="52"/>
      <c r="D109" s="66"/>
      <c r="E109" s="66"/>
      <c r="F109" s="66"/>
      <c r="G109" s="66"/>
      <c r="H109" s="68"/>
      <c r="I109" s="52"/>
      <c r="J109" s="68"/>
      <c r="K109" s="68"/>
      <c r="L109" s="68"/>
      <c r="M109" s="67"/>
      <c r="N109" s="68"/>
      <c r="O109" s="68"/>
      <c r="P109" s="68"/>
      <c r="Q109" s="68"/>
      <c r="R109" s="68"/>
      <c r="S109" s="11"/>
      <c r="T109" s="104"/>
      <c r="U109" s="104"/>
      <c r="V109" s="67"/>
      <c r="W109" s="77"/>
      <c r="X109" s="77"/>
      <c r="Y109" s="77"/>
      <c r="Z109" s="68"/>
      <c r="AA109" s="77"/>
      <c r="AB109" s="77"/>
      <c r="AC109" s="68"/>
      <c r="AD109" s="67"/>
      <c r="AE109" s="67"/>
      <c r="AF109" s="67"/>
      <c r="AG109" s="67"/>
      <c r="AH109" s="71"/>
      <c r="AI109" s="71"/>
      <c r="AJ109" s="71"/>
      <c r="AK109" s="104"/>
      <c r="AL109" s="77"/>
      <c r="AM109" s="77"/>
      <c r="AN109" s="77"/>
    </row>
    <row r="110" spans="1:40" x14ac:dyDescent="0.25">
      <c r="A110" s="52"/>
      <c r="B110" s="70"/>
      <c r="C110" s="52"/>
      <c r="D110" s="66"/>
      <c r="E110" s="66"/>
      <c r="F110" s="66"/>
      <c r="G110" s="66"/>
      <c r="H110" s="68"/>
      <c r="I110" s="52"/>
      <c r="J110" s="68"/>
      <c r="K110" s="68"/>
      <c r="L110" s="68"/>
      <c r="M110" s="67"/>
      <c r="N110" s="68"/>
      <c r="O110" s="68"/>
      <c r="P110" s="68"/>
      <c r="Q110" s="68"/>
      <c r="R110" s="68"/>
      <c r="S110" s="11"/>
      <c r="T110" s="104"/>
      <c r="U110" s="104"/>
      <c r="V110" s="67"/>
      <c r="W110" s="77"/>
      <c r="X110" s="77"/>
      <c r="Y110" s="77"/>
      <c r="Z110" s="68"/>
      <c r="AA110" s="77"/>
      <c r="AB110" s="77"/>
      <c r="AC110" s="68"/>
      <c r="AD110" s="67"/>
      <c r="AE110" s="67"/>
      <c r="AF110" s="67"/>
      <c r="AG110" s="67"/>
      <c r="AH110" s="71"/>
      <c r="AI110" s="71"/>
      <c r="AJ110" s="71"/>
      <c r="AK110" s="104"/>
      <c r="AL110" s="77"/>
      <c r="AM110" s="77"/>
      <c r="AN110" s="77"/>
    </row>
    <row r="111" spans="1:40" x14ac:dyDescent="0.25">
      <c r="A111" s="52"/>
      <c r="B111" s="70"/>
      <c r="C111" s="52"/>
      <c r="D111" s="66"/>
      <c r="E111" s="66"/>
      <c r="F111" s="66"/>
      <c r="G111" s="66"/>
      <c r="H111" s="68"/>
      <c r="I111" s="52"/>
      <c r="J111" s="68"/>
      <c r="K111" s="68"/>
      <c r="L111" s="68"/>
      <c r="M111" s="67"/>
      <c r="N111" s="68"/>
      <c r="O111" s="68"/>
      <c r="P111" s="68"/>
      <c r="Q111" s="68"/>
      <c r="R111" s="68"/>
      <c r="S111" s="11"/>
      <c r="T111" s="104"/>
      <c r="U111" s="104"/>
      <c r="V111" s="67"/>
      <c r="W111" s="77"/>
      <c r="X111" s="77"/>
      <c r="Y111" s="77"/>
      <c r="Z111" s="68"/>
      <c r="AA111" s="77"/>
      <c r="AB111" s="77"/>
      <c r="AC111" s="68"/>
      <c r="AD111" s="67"/>
      <c r="AE111" s="67"/>
      <c r="AF111" s="67"/>
      <c r="AG111" s="67"/>
      <c r="AH111" s="71"/>
      <c r="AI111" s="71"/>
      <c r="AJ111" s="71"/>
      <c r="AK111" s="104"/>
      <c r="AL111" s="77"/>
      <c r="AM111" s="77"/>
      <c r="AN111" s="77"/>
    </row>
    <row r="112" spans="1:40" x14ac:dyDescent="0.25">
      <c r="A112" s="52"/>
      <c r="B112" s="70"/>
      <c r="C112" s="52"/>
      <c r="D112" s="66"/>
      <c r="E112" s="66"/>
      <c r="F112" s="66"/>
      <c r="G112" s="66"/>
      <c r="H112" s="68"/>
      <c r="I112" s="52"/>
      <c r="J112" s="68"/>
      <c r="K112" s="68"/>
      <c r="L112" s="68"/>
      <c r="M112" s="67"/>
      <c r="N112" s="68"/>
      <c r="O112" s="68"/>
      <c r="P112" s="68"/>
      <c r="Q112" s="68"/>
      <c r="R112" s="68"/>
      <c r="S112" s="11"/>
      <c r="T112" s="104"/>
      <c r="U112" s="104"/>
      <c r="V112" s="67"/>
      <c r="W112" s="77"/>
      <c r="X112" s="77"/>
      <c r="Y112" s="77"/>
      <c r="Z112" s="68"/>
      <c r="AA112" s="77"/>
      <c r="AB112" s="77"/>
      <c r="AC112" s="68"/>
      <c r="AD112" s="67"/>
      <c r="AE112" s="67"/>
      <c r="AF112" s="67"/>
      <c r="AG112" s="67"/>
      <c r="AH112" s="71"/>
      <c r="AI112" s="71"/>
      <c r="AJ112" s="71"/>
      <c r="AK112" s="104"/>
      <c r="AL112" s="77"/>
      <c r="AM112" s="77"/>
      <c r="AN112" s="77"/>
    </row>
    <row r="113" spans="1:40" x14ac:dyDescent="0.25">
      <c r="A113" s="52"/>
      <c r="B113" s="70"/>
      <c r="C113" s="52"/>
      <c r="D113" s="66"/>
      <c r="E113" s="66"/>
      <c r="F113" s="66"/>
      <c r="G113" s="66"/>
      <c r="H113" s="68"/>
      <c r="I113" s="52"/>
      <c r="J113" s="68"/>
      <c r="K113" s="68"/>
      <c r="L113" s="68"/>
      <c r="M113" s="67"/>
      <c r="N113" s="68"/>
      <c r="O113" s="68"/>
      <c r="P113" s="68"/>
      <c r="Q113" s="68"/>
      <c r="R113" s="68"/>
      <c r="S113" s="11"/>
      <c r="T113" s="104"/>
      <c r="U113" s="104"/>
      <c r="V113" s="67"/>
      <c r="W113" s="77"/>
      <c r="X113" s="77"/>
      <c r="Y113" s="77"/>
      <c r="Z113" s="68"/>
      <c r="AA113" s="77"/>
      <c r="AB113" s="77"/>
      <c r="AC113" s="68"/>
      <c r="AD113" s="67"/>
      <c r="AE113" s="67"/>
      <c r="AF113" s="67"/>
      <c r="AG113" s="67"/>
      <c r="AH113" s="71"/>
      <c r="AI113" s="71"/>
      <c r="AJ113" s="71"/>
      <c r="AK113" s="104"/>
      <c r="AL113" s="77"/>
      <c r="AM113" s="77"/>
      <c r="AN113" s="77"/>
    </row>
    <row r="114" spans="1:40" x14ac:dyDescent="0.25">
      <c r="A114" s="52"/>
      <c r="B114" s="70"/>
      <c r="C114" s="52"/>
      <c r="D114" s="66"/>
      <c r="E114" s="66"/>
      <c r="F114" s="66"/>
      <c r="G114" s="66"/>
      <c r="H114" s="68"/>
      <c r="I114" s="52"/>
      <c r="J114" s="68"/>
      <c r="K114" s="68"/>
      <c r="L114" s="68"/>
      <c r="M114" s="67"/>
      <c r="N114" s="68"/>
      <c r="O114" s="68"/>
      <c r="P114" s="68"/>
      <c r="Q114" s="68"/>
      <c r="R114" s="68"/>
      <c r="S114" s="11"/>
      <c r="T114" s="104"/>
      <c r="U114" s="104"/>
      <c r="V114" s="67"/>
      <c r="W114" s="77"/>
      <c r="X114" s="77"/>
      <c r="Y114" s="77"/>
      <c r="Z114" s="68"/>
      <c r="AA114" s="77"/>
      <c r="AB114" s="77"/>
      <c r="AC114" s="68"/>
      <c r="AD114" s="67"/>
      <c r="AE114" s="67"/>
      <c r="AF114" s="67"/>
      <c r="AG114" s="67"/>
      <c r="AH114" s="71"/>
      <c r="AI114" s="71"/>
      <c r="AJ114" s="71"/>
      <c r="AK114" s="104"/>
      <c r="AL114" s="77"/>
      <c r="AM114" s="77"/>
      <c r="AN114" s="77"/>
    </row>
    <row r="115" spans="1:40" x14ac:dyDescent="0.25">
      <c r="A115" s="52"/>
      <c r="B115" s="70"/>
      <c r="C115" s="52"/>
      <c r="D115" s="66"/>
      <c r="E115" s="66"/>
      <c r="F115" s="66"/>
      <c r="G115" s="66"/>
      <c r="H115" s="68"/>
      <c r="I115" s="52"/>
      <c r="J115" s="68"/>
      <c r="K115" s="68"/>
      <c r="L115" s="68"/>
      <c r="M115" s="67"/>
      <c r="N115" s="68"/>
      <c r="O115" s="68"/>
      <c r="P115" s="68"/>
      <c r="Q115" s="68"/>
      <c r="R115" s="68"/>
      <c r="S115" s="11"/>
      <c r="T115" s="104"/>
      <c r="U115" s="104"/>
      <c r="V115" s="67"/>
      <c r="W115" s="77"/>
      <c r="X115" s="77"/>
      <c r="Y115" s="77"/>
      <c r="Z115" s="68"/>
      <c r="AA115" s="77"/>
      <c r="AB115" s="77"/>
      <c r="AC115" s="68"/>
      <c r="AD115" s="67"/>
      <c r="AE115" s="67"/>
      <c r="AF115" s="67"/>
      <c r="AG115" s="67"/>
      <c r="AH115" s="71"/>
      <c r="AI115" s="71"/>
      <c r="AJ115" s="71"/>
      <c r="AK115" s="104"/>
      <c r="AL115" s="77"/>
      <c r="AM115" s="77"/>
      <c r="AN115" s="77"/>
    </row>
    <row r="116" spans="1:40" x14ac:dyDescent="0.25">
      <c r="A116" s="52"/>
      <c r="B116" s="70"/>
      <c r="C116" s="52"/>
      <c r="D116" s="66"/>
      <c r="E116" s="66"/>
      <c r="F116" s="66"/>
      <c r="G116" s="66"/>
      <c r="H116" s="68"/>
      <c r="I116" s="52"/>
      <c r="J116" s="68"/>
      <c r="K116" s="68"/>
      <c r="L116" s="68"/>
      <c r="M116" s="67"/>
      <c r="N116" s="68"/>
      <c r="O116" s="68"/>
      <c r="P116" s="68"/>
      <c r="Q116" s="68"/>
      <c r="R116" s="68"/>
      <c r="S116" s="11"/>
      <c r="T116" s="104"/>
      <c r="U116" s="104"/>
      <c r="V116" s="67"/>
      <c r="W116" s="77"/>
      <c r="X116" s="77"/>
      <c r="Y116" s="77"/>
      <c r="Z116" s="68"/>
      <c r="AA116" s="77"/>
      <c r="AB116" s="77"/>
      <c r="AC116" s="68"/>
      <c r="AD116" s="67"/>
      <c r="AE116" s="67"/>
      <c r="AF116" s="67"/>
      <c r="AG116" s="67"/>
      <c r="AH116" s="71"/>
      <c r="AI116" s="71"/>
      <c r="AJ116" s="71"/>
      <c r="AK116" s="104"/>
      <c r="AL116" s="77"/>
      <c r="AM116" s="77"/>
      <c r="AN116" s="77"/>
    </row>
    <row r="117" spans="1:40" x14ac:dyDescent="0.25">
      <c r="A117" s="52"/>
      <c r="B117" s="70"/>
      <c r="C117" s="52"/>
      <c r="D117" s="66"/>
      <c r="E117" s="66"/>
      <c r="F117" s="66"/>
      <c r="G117" s="66"/>
      <c r="H117" s="68"/>
      <c r="I117" s="52"/>
      <c r="J117" s="68"/>
      <c r="K117" s="68"/>
      <c r="L117" s="68"/>
      <c r="M117" s="67"/>
      <c r="N117" s="68"/>
      <c r="O117" s="68"/>
      <c r="P117" s="68"/>
      <c r="Q117" s="68"/>
      <c r="R117" s="68"/>
      <c r="S117" s="11"/>
      <c r="T117" s="104"/>
      <c r="U117" s="104"/>
      <c r="V117" s="67"/>
      <c r="W117" s="77"/>
      <c r="X117" s="77"/>
      <c r="Y117" s="77"/>
      <c r="Z117" s="68"/>
      <c r="AA117" s="77"/>
      <c r="AB117" s="77"/>
      <c r="AC117" s="68"/>
      <c r="AD117" s="67"/>
      <c r="AE117" s="67"/>
      <c r="AF117" s="67"/>
      <c r="AG117" s="67"/>
      <c r="AH117" s="71"/>
      <c r="AI117" s="71"/>
      <c r="AJ117" s="71"/>
      <c r="AK117" s="104"/>
      <c r="AL117" s="77"/>
      <c r="AM117" s="77"/>
      <c r="AN117" s="77"/>
    </row>
    <row r="118" spans="1:40" x14ac:dyDescent="0.25">
      <c r="A118" s="52"/>
      <c r="B118" s="70"/>
      <c r="C118" s="52"/>
      <c r="D118" s="66"/>
      <c r="E118" s="66"/>
      <c r="F118" s="66"/>
      <c r="G118" s="66"/>
      <c r="H118" s="68"/>
      <c r="I118" s="52"/>
      <c r="J118" s="68"/>
      <c r="K118" s="68"/>
      <c r="L118" s="68"/>
      <c r="M118" s="67"/>
      <c r="N118" s="68"/>
      <c r="O118" s="68"/>
      <c r="P118" s="68"/>
      <c r="Q118" s="68"/>
      <c r="R118" s="68"/>
      <c r="S118" s="11"/>
      <c r="T118" s="104"/>
      <c r="U118" s="104"/>
      <c r="V118" s="67"/>
      <c r="W118" s="77"/>
      <c r="X118" s="77"/>
      <c r="Y118" s="77"/>
      <c r="Z118" s="68"/>
      <c r="AA118" s="77"/>
      <c r="AB118" s="77"/>
      <c r="AC118" s="68"/>
      <c r="AD118" s="67"/>
      <c r="AE118" s="67"/>
      <c r="AF118" s="67"/>
      <c r="AG118" s="67"/>
      <c r="AH118" s="71"/>
      <c r="AI118" s="71"/>
      <c r="AJ118" s="71"/>
      <c r="AK118" s="104"/>
      <c r="AL118" s="77"/>
      <c r="AM118" s="77"/>
      <c r="AN118" s="77"/>
    </row>
    <row r="119" spans="1:40" x14ac:dyDescent="0.25">
      <c r="A119" s="52"/>
      <c r="B119" s="70"/>
      <c r="C119" s="52"/>
      <c r="D119" s="66"/>
      <c r="E119" s="66"/>
      <c r="F119" s="66"/>
      <c r="G119" s="66"/>
      <c r="H119" s="68"/>
      <c r="I119" s="52"/>
      <c r="J119" s="68"/>
      <c r="K119" s="68"/>
      <c r="L119" s="68"/>
      <c r="M119" s="67"/>
      <c r="N119" s="68"/>
      <c r="O119" s="68"/>
      <c r="P119" s="68"/>
      <c r="Q119" s="68"/>
      <c r="R119" s="68"/>
      <c r="S119" s="11"/>
      <c r="T119" s="104"/>
      <c r="U119" s="104"/>
      <c r="V119" s="67"/>
      <c r="W119" s="77"/>
      <c r="X119" s="77"/>
      <c r="Y119" s="77"/>
      <c r="Z119" s="68"/>
      <c r="AA119" s="77"/>
      <c r="AB119" s="77"/>
      <c r="AC119" s="68"/>
      <c r="AD119" s="67"/>
      <c r="AE119" s="67"/>
      <c r="AF119" s="67"/>
      <c r="AG119" s="67"/>
      <c r="AH119" s="71"/>
      <c r="AI119" s="71"/>
      <c r="AJ119" s="71"/>
      <c r="AK119" s="104"/>
      <c r="AL119" s="77"/>
      <c r="AM119" s="77"/>
      <c r="AN119" s="77"/>
    </row>
    <row r="120" spans="1:40" x14ac:dyDescent="0.25">
      <c r="A120" s="52"/>
      <c r="B120" s="70"/>
      <c r="C120" s="52"/>
      <c r="D120" s="66"/>
      <c r="E120" s="66"/>
      <c r="F120" s="66"/>
      <c r="G120" s="66"/>
      <c r="H120" s="68"/>
      <c r="I120" s="52"/>
      <c r="J120" s="68"/>
      <c r="K120" s="68"/>
      <c r="L120" s="68"/>
      <c r="M120" s="67"/>
      <c r="N120" s="68"/>
      <c r="O120" s="68"/>
      <c r="P120" s="68"/>
      <c r="Q120" s="68"/>
      <c r="R120" s="68"/>
      <c r="S120" s="11"/>
      <c r="T120" s="104"/>
      <c r="U120" s="104"/>
      <c r="V120" s="67"/>
      <c r="W120" s="77"/>
      <c r="X120" s="77"/>
      <c r="Y120" s="77"/>
      <c r="Z120" s="68"/>
      <c r="AA120" s="77"/>
      <c r="AB120" s="77"/>
      <c r="AC120" s="68"/>
      <c r="AD120" s="67"/>
      <c r="AE120" s="67"/>
      <c r="AF120" s="67"/>
      <c r="AG120" s="67"/>
      <c r="AH120" s="71"/>
      <c r="AI120" s="71"/>
      <c r="AJ120" s="71"/>
      <c r="AK120" s="104"/>
      <c r="AL120" s="77"/>
      <c r="AM120" s="77"/>
      <c r="AN120" s="77"/>
    </row>
    <row r="121" spans="1:40" x14ac:dyDescent="0.25">
      <c r="A121" s="52"/>
      <c r="B121" s="70"/>
      <c r="C121" s="52"/>
      <c r="D121" s="66"/>
      <c r="E121" s="66"/>
      <c r="F121" s="66"/>
      <c r="G121" s="66"/>
      <c r="H121" s="68"/>
      <c r="I121" s="52"/>
      <c r="J121" s="68"/>
      <c r="K121" s="68"/>
      <c r="L121" s="68"/>
      <c r="M121" s="67"/>
      <c r="N121" s="68"/>
      <c r="O121" s="68"/>
      <c r="P121" s="68"/>
      <c r="Q121" s="68"/>
      <c r="R121" s="68"/>
      <c r="S121" s="11"/>
      <c r="T121" s="104"/>
      <c r="U121" s="104"/>
      <c r="V121" s="67"/>
      <c r="W121" s="77"/>
      <c r="X121" s="77"/>
      <c r="Y121" s="77"/>
      <c r="Z121" s="68"/>
      <c r="AA121" s="77"/>
      <c r="AB121" s="77"/>
      <c r="AC121" s="68"/>
      <c r="AD121" s="67"/>
      <c r="AE121" s="67"/>
      <c r="AF121" s="67"/>
      <c r="AG121" s="67"/>
      <c r="AH121" s="71"/>
      <c r="AI121" s="71"/>
      <c r="AJ121" s="71"/>
      <c r="AK121" s="104"/>
      <c r="AL121" s="77"/>
      <c r="AM121" s="77"/>
      <c r="AN121" s="77"/>
    </row>
    <row r="122" spans="1:40" x14ac:dyDescent="0.25">
      <c r="A122" s="52"/>
      <c r="B122" s="70"/>
      <c r="C122" s="52"/>
      <c r="D122" s="66"/>
      <c r="E122" s="66"/>
      <c r="F122" s="66"/>
      <c r="G122" s="66"/>
      <c r="H122" s="68"/>
      <c r="I122" s="52"/>
      <c r="J122" s="68"/>
      <c r="K122" s="68"/>
      <c r="L122" s="68"/>
      <c r="M122" s="67"/>
      <c r="N122" s="68"/>
      <c r="O122" s="68"/>
      <c r="P122" s="68"/>
      <c r="Q122" s="68"/>
      <c r="R122" s="68"/>
      <c r="S122" s="11"/>
      <c r="T122" s="104"/>
      <c r="U122" s="104"/>
      <c r="V122" s="67"/>
      <c r="W122" s="77"/>
      <c r="X122" s="77"/>
      <c r="Y122" s="77"/>
      <c r="Z122" s="68"/>
      <c r="AA122" s="77"/>
      <c r="AB122" s="77"/>
      <c r="AC122" s="68"/>
      <c r="AD122" s="67"/>
      <c r="AE122" s="67"/>
      <c r="AF122" s="67"/>
      <c r="AG122" s="67"/>
      <c r="AH122" s="71"/>
      <c r="AI122" s="71"/>
      <c r="AJ122" s="71"/>
      <c r="AK122" s="104"/>
      <c r="AL122" s="77"/>
      <c r="AM122" s="77"/>
      <c r="AN122" s="77"/>
    </row>
    <row r="123" spans="1:40" x14ac:dyDescent="0.25">
      <c r="A123" s="52"/>
      <c r="B123" s="70"/>
      <c r="C123" s="52"/>
      <c r="D123" s="66"/>
      <c r="E123" s="66"/>
      <c r="F123" s="66"/>
      <c r="G123" s="66"/>
      <c r="H123" s="68"/>
      <c r="I123" s="52"/>
      <c r="J123" s="68"/>
      <c r="K123" s="68"/>
      <c r="L123" s="68"/>
      <c r="M123" s="67"/>
      <c r="N123" s="68"/>
      <c r="O123" s="68"/>
      <c r="P123" s="68"/>
      <c r="Q123" s="68"/>
      <c r="R123" s="68"/>
      <c r="S123" s="11"/>
      <c r="T123" s="104"/>
      <c r="U123" s="104"/>
      <c r="V123" s="67"/>
      <c r="W123" s="77"/>
      <c r="X123" s="77"/>
      <c r="Y123" s="77"/>
      <c r="Z123" s="68"/>
      <c r="AA123" s="77"/>
      <c r="AB123" s="77"/>
      <c r="AC123" s="68"/>
      <c r="AD123" s="67"/>
      <c r="AE123" s="67"/>
      <c r="AF123" s="67"/>
      <c r="AG123" s="67"/>
      <c r="AH123" s="71"/>
      <c r="AI123" s="71"/>
      <c r="AJ123" s="71"/>
      <c r="AK123" s="104"/>
      <c r="AL123" s="77"/>
      <c r="AM123" s="77"/>
      <c r="AN123" s="77"/>
    </row>
    <row r="124" spans="1:40" x14ac:dyDescent="0.25">
      <c r="A124" s="52"/>
      <c r="B124" s="70"/>
      <c r="C124" s="52"/>
      <c r="D124" s="66"/>
      <c r="E124" s="66"/>
      <c r="F124" s="66"/>
      <c r="G124" s="66"/>
      <c r="H124" s="68"/>
      <c r="I124" s="52"/>
      <c r="J124" s="68"/>
      <c r="K124" s="68"/>
      <c r="L124" s="68"/>
      <c r="M124" s="67"/>
      <c r="N124" s="68"/>
      <c r="O124" s="68"/>
      <c r="P124" s="68"/>
      <c r="Q124" s="68"/>
      <c r="R124" s="68"/>
      <c r="S124" s="11"/>
      <c r="T124" s="104"/>
      <c r="U124" s="104"/>
      <c r="V124" s="67"/>
      <c r="W124" s="77"/>
      <c r="X124" s="77"/>
      <c r="Y124" s="77"/>
      <c r="Z124" s="68"/>
      <c r="AA124" s="77"/>
      <c r="AB124" s="77"/>
      <c r="AC124" s="68"/>
      <c r="AD124" s="67"/>
      <c r="AE124" s="67"/>
      <c r="AF124" s="67"/>
      <c r="AG124" s="67"/>
      <c r="AH124" s="71"/>
      <c r="AI124" s="71"/>
      <c r="AJ124" s="71"/>
      <c r="AK124" s="104"/>
      <c r="AL124" s="77"/>
      <c r="AM124" s="77"/>
      <c r="AN124" s="77"/>
    </row>
    <row r="125" spans="1:40" x14ac:dyDescent="0.25">
      <c r="A125" s="52"/>
      <c r="B125" s="70"/>
      <c r="C125" s="52"/>
      <c r="D125" s="66"/>
      <c r="E125" s="66"/>
      <c r="F125" s="66"/>
      <c r="G125" s="66"/>
      <c r="H125" s="68"/>
      <c r="I125" s="52"/>
      <c r="J125" s="68"/>
      <c r="K125" s="68"/>
      <c r="L125" s="68"/>
      <c r="M125" s="67"/>
      <c r="N125" s="68"/>
      <c r="O125" s="68"/>
      <c r="P125" s="68"/>
      <c r="Q125" s="68"/>
      <c r="R125" s="68"/>
      <c r="S125" s="11"/>
      <c r="T125" s="104"/>
      <c r="U125" s="104"/>
      <c r="V125" s="67"/>
      <c r="W125" s="77"/>
      <c r="X125" s="77"/>
      <c r="Y125" s="77"/>
      <c r="Z125" s="68"/>
      <c r="AA125" s="77"/>
      <c r="AB125" s="77"/>
      <c r="AC125" s="68"/>
      <c r="AD125" s="67"/>
      <c r="AE125" s="67"/>
      <c r="AF125" s="67"/>
      <c r="AG125" s="67"/>
      <c r="AH125" s="71"/>
      <c r="AI125" s="71"/>
      <c r="AJ125" s="71"/>
      <c r="AK125" s="104"/>
      <c r="AL125" s="77"/>
      <c r="AM125" s="77"/>
      <c r="AN125" s="77"/>
    </row>
    <row r="126" spans="1:40" x14ac:dyDescent="0.25">
      <c r="A126" s="52"/>
      <c r="B126" s="70"/>
      <c r="C126" s="52"/>
      <c r="D126" s="66"/>
      <c r="E126" s="66"/>
      <c r="F126" s="66"/>
      <c r="G126" s="66"/>
      <c r="H126" s="68"/>
      <c r="I126" s="52"/>
      <c r="J126" s="68"/>
      <c r="K126" s="68"/>
      <c r="L126" s="68"/>
      <c r="M126" s="67"/>
      <c r="N126" s="68"/>
      <c r="O126" s="68"/>
      <c r="P126" s="68"/>
      <c r="Q126" s="68"/>
      <c r="R126" s="68"/>
      <c r="S126" s="11"/>
      <c r="T126" s="104"/>
      <c r="U126" s="104"/>
      <c r="V126" s="67"/>
      <c r="W126" s="77"/>
      <c r="X126" s="77"/>
      <c r="Y126" s="77"/>
      <c r="Z126" s="68"/>
      <c r="AA126" s="77"/>
      <c r="AB126" s="77"/>
      <c r="AC126" s="68"/>
      <c r="AD126" s="67"/>
      <c r="AE126" s="67"/>
      <c r="AF126" s="67"/>
      <c r="AG126" s="67"/>
      <c r="AH126" s="71"/>
      <c r="AI126" s="71"/>
      <c r="AJ126" s="71"/>
      <c r="AK126" s="104"/>
      <c r="AL126" s="77"/>
      <c r="AM126" s="77"/>
      <c r="AN126" s="77"/>
    </row>
    <row r="127" spans="1:40" x14ac:dyDescent="0.25">
      <c r="A127" s="52"/>
      <c r="B127" s="70"/>
      <c r="C127" s="52"/>
      <c r="D127" s="66"/>
      <c r="E127" s="66"/>
      <c r="F127" s="66"/>
      <c r="G127" s="66"/>
      <c r="H127" s="68"/>
      <c r="I127" s="52"/>
      <c r="J127" s="68"/>
      <c r="K127" s="68"/>
      <c r="L127" s="68"/>
      <c r="M127" s="67"/>
      <c r="N127" s="68"/>
      <c r="O127" s="68"/>
      <c r="P127" s="68"/>
      <c r="Q127" s="68"/>
      <c r="R127" s="68"/>
      <c r="S127" s="11"/>
      <c r="T127" s="104"/>
      <c r="U127" s="104"/>
      <c r="V127" s="67"/>
      <c r="W127" s="77"/>
      <c r="X127" s="77"/>
      <c r="Y127" s="77"/>
      <c r="Z127" s="68"/>
      <c r="AA127" s="77"/>
      <c r="AB127" s="77"/>
      <c r="AC127" s="68"/>
      <c r="AD127" s="67"/>
      <c r="AE127" s="67"/>
      <c r="AF127" s="67"/>
      <c r="AG127" s="67"/>
      <c r="AH127" s="71"/>
      <c r="AI127" s="71"/>
      <c r="AJ127" s="71"/>
      <c r="AK127" s="104"/>
      <c r="AL127" s="77"/>
      <c r="AM127" s="77"/>
      <c r="AN127" s="77"/>
    </row>
    <row r="128" spans="1:40" x14ac:dyDescent="0.25">
      <c r="A128" s="52"/>
      <c r="B128" s="70"/>
      <c r="C128" s="52"/>
      <c r="D128" s="66"/>
      <c r="E128" s="66"/>
      <c r="F128" s="66"/>
      <c r="G128" s="66"/>
      <c r="H128" s="68"/>
      <c r="I128" s="52"/>
      <c r="J128" s="68"/>
      <c r="K128" s="68"/>
      <c r="L128" s="68"/>
      <c r="M128" s="67"/>
      <c r="N128" s="68"/>
      <c r="O128" s="68"/>
      <c r="P128" s="68"/>
      <c r="Q128" s="68"/>
      <c r="R128" s="68"/>
      <c r="S128" s="11"/>
      <c r="T128" s="104"/>
      <c r="U128" s="104"/>
      <c r="V128" s="67"/>
      <c r="W128" s="77"/>
      <c r="X128" s="77"/>
      <c r="Y128" s="77"/>
      <c r="Z128" s="68"/>
      <c r="AA128" s="77"/>
      <c r="AB128" s="77"/>
      <c r="AC128" s="68"/>
      <c r="AD128" s="67"/>
      <c r="AE128" s="67"/>
      <c r="AF128" s="67"/>
      <c r="AG128" s="67"/>
      <c r="AH128" s="71"/>
      <c r="AI128" s="71"/>
      <c r="AJ128" s="71"/>
      <c r="AK128" s="104"/>
      <c r="AL128" s="77"/>
      <c r="AM128" s="77"/>
      <c r="AN128" s="77"/>
    </row>
    <row r="129" spans="1:40" x14ac:dyDescent="0.25">
      <c r="A129" s="52"/>
      <c r="B129" s="70"/>
      <c r="C129" s="52"/>
      <c r="D129" s="66"/>
      <c r="E129" s="66"/>
      <c r="F129" s="66"/>
      <c r="G129" s="66"/>
      <c r="H129" s="68"/>
      <c r="I129" s="52"/>
      <c r="J129" s="68"/>
      <c r="K129" s="68"/>
      <c r="L129" s="68"/>
      <c r="M129" s="67"/>
      <c r="N129" s="68"/>
      <c r="O129" s="68"/>
      <c r="P129" s="68"/>
      <c r="Q129" s="68"/>
      <c r="R129" s="68"/>
      <c r="S129" s="11"/>
      <c r="T129" s="104"/>
      <c r="U129" s="104"/>
      <c r="V129" s="67"/>
      <c r="W129" s="77"/>
      <c r="X129" s="77"/>
      <c r="Y129" s="77"/>
      <c r="Z129" s="68"/>
      <c r="AA129" s="77"/>
      <c r="AB129" s="77"/>
      <c r="AC129" s="68"/>
      <c r="AD129" s="67"/>
      <c r="AE129" s="67"/>
      <c r="AF129" s="67"/>
      <c r="AG129" s="67"/>
      <c r="AH129" s="71"/>
      <c r="AI129" s="71"/>
      <c r="AJ129" s="71"/>
      <c r="AK129" s="104"/>
      <c r="AL129" s="77"/>
      <c r="AM129" s="77"/>
      <c r="AN129" s="77"/>
    </row>
    <row r="130" spans="1:40" x14ac:dyDescent="0.25">
      <c r="A130" s="52"/>
      <c r="B130" s="70"/>
      <c r="C130" s="52"/>
      <c r="D130" s="66"/>
      <c r="E130" s="66"/>
      <c r="F130" s="66"/>
      <c r="G130" s="66"/>
      <c r="H130" s="68"/>
      <c r="I130" s="52"/>
      <c r="J130" s="68"/>
      <c r="K130" s="68"/>
      <c r="L130" s="68"/>
      <c r="M130" s="67"/>
      <c r="N130" s="68"/>
      <c r="O130" s="68"/>
      <c r="P130" s="68"/>
      <c r="Q130" s="68"/>
      <c r="R130" s="68"/>
      <c r="S130" s="11"/>
      <c r="T130" s="104"/>
      <c r="U130" s="104"/>
      <c r="V130" s="67"/>
      <c r="W130" s="77"/>
      <c r="X130" s="77"/>
      <c r="Y130" s="77"/>
      <c r="Z130" s="68"/>
      <c r="AA130" s="77"/>
      <c r="AB130" s="77"/>
      <c r="AC130" s="68"/>
      <c r="AD130" s="67"/>
      <c r="AE130" s="67"/>
      <c r="AF130" s="67"/>
      <c r="AG130" s="67"/>
      <c r="AH130" s="71"/>
      <c r="AI130" s="71"/>
      <c r="AJ130" s="71"/>
      <c r="AK130" s="104"/>
      <c r="AL130" s="77"/>
      <c r="AM130" s="77"/>
      <c r="AN130" s="77"/>
    </row>
    <row r="131" spans="1:40" x14ac:dyDescent="0.25">
      <c r="A131" s="52"/>
      <c r="B131" s="70"/>
      <c r="C131" s="52"/>
      <c r="D131" s="66"/>
      <c r="E131" s="66"/>
      <c r="F131" s="66"/>
      <c r="G131" s="66"/>
      <c r="H131" s="68"/>
      <c r="I131" s="52"/>
      <c r="J131" s="68"/>
      <c r="K131" s="68"/>
      <c r="L131" s="68"/>
      <c r="M131" s="67"/>
      <c r="N131" s="68"/>
      <c r="O131" s="68"/>
      <c r="P131" s="68"/>
      <c r="Q131" s="68"/>
      <c r="R131" s="68"/>
      <c r="S131" s="11"/>
      <c r="T131" s="104"/>
      <c r="U131" s="104"/>
      <c r="V131" s="67"/>
      <c r="W131" s="77"/>
      <c r="X131" s="77"/>
      <c r="Y131" s="77"/>
      <c r="Z131" s="68"/>
      <c r="AA131" s="77"/>
      <c r="AB131" s="77"/>
      <c r="AC131" s="68"/>
      <c r="AD131" s="67"/>
      <c r="AE131" s="67"/>
      <c r="AF131" s="67"/>
      <c r="AG131" s="67"/>
      <c r="AH131" s="71"/>
      <c r="AI131" s="71"/>
      <c r="AJ131" s="71"/>
      <c r="AK131" s="104"/>
      <c r="AL131" s="77"/>
      <c r="AM131" s="77"/>
      <c r="AN131" s="77"/>
    </row>
    <row r="132" spans="1:40" x14ac:dyDescent="0.25">
      <c r="A132" s="52"/>
      <c r="B132" s="70"/>
      <c r="C132" s="52"/>
      <c r="D132" s="66"/>
      <c r="E132" s="66"/>
      <c r="F132" s="66"/>
      <c r="G132" s="66"/>
      <c r="H132" s="68"/>
      <c r="I132" s="52"/>
      <c r="J132" s="68"/>
      <c r="K132" s="68"/>
      <c r="L132" s="68"/>
      <c r="M132" s="67"/>
      <c r="N132" s="68"/>
      <c r="O132" s="68"/>
      <c r="P132" s="68"/>
      <c r="Q132" s="68"/>
      <c r="R132" s="68"/>
      <c r="S132" s="11"/>
      <c r="T132" s="104"/>
      <c r="U132" s="104"/>
      <c r="V132" s="67"/>
      <c r="W132" s="77"/>
      <c r="X132" s="77"/>
      <c r="Y132" s="77"/>
      <c r="Z132" s="68"/>
      <c r="AA132" s="77"/>
      <c r="AB132" s="77"/>
      <c r="AC132" s="68"/>
      <c r="AD132" s="67"/>
      <c r="AE132" s="67"/>
      <c r="AF132" s="67"/>
      <c r="AG132" s="67"/>
      <c r="AH132" s="71"/>
      <c r="AI132" s="71"/>
      <c r="AJ132" s="71"/>
      <c r="AK132" s="104"/>
      <c r="AL132" s="77"/>
      <c r="AM132" s="77"/>
      <c r="AN132" s="77"/>
    </row>
    <row r="133" spans="1:40" x14ac:dyDescent="0.25">
      <c r="A133" s="52"/>
      <c r="B133" s="70"/>
      <c r="C133" s="52"/>
      <c r="D133" s="66"/>
      <c r="E133" s="66"/>
      <c r="F133" s="66"/>
      <c r="G133" s="66"/>
      <c r="H133" s="68"/>
      <c r="I133" s="52"/>
      <c r="J133" s="68"/>
      <c r="K133" s="68"/>
      <c r="L133" s="68"/>
      <c r="M133" s="67"/>
      <c r="N133" s="68"/>
      <c r="O133" s="68"/>
      <c r="P133" s="68"/>
      <c r="Q133" s="68"/>
      <c r="R133" s="68"/>
      <c r="S133" s="11"/>
      <c r="T133" s="104"/>
      <c r="U133" s="104"/>
      <c r="V133" s="67"/>
      <c r="W133" s="77"/>
      <c r="X133" s="77"/>
      <c r="Y133" s="77"/>
      <c r="Z133" s="68"/>
      <c r="AA133" s="77"/>
      <c r="AB133" s="77"/>
      <c r="AC133" s="68"/>
      <c r="AD133" s="67"/>
      <c r="AE133" s="67"/>
      <c r="AF133" s="67"/>
      <c r="AG133" s="67"/>
      <c r="AH133" s="71"/>
      <c r="AI133" s="71"/>
      <c r="AJ133" s="71"/>
      <c r="AK133" s="104"/>
      <c r="AL133" s="77"/>
      <c r="AM133" s="77"/>
      <c r="AN133" s="77"/>
    </row>
    <row r="134" spans="1:40" x14ac:dyDescent="0.25">
      <c r="A134" s="52"/>
      <c r="B134" s="70"/>
      <c r="C134" s="52"/>
      <c r="D134" s="66"/>
      <c r="E134" s="66"/>
      <c r="F134" s="66"/>
      <c r="G134" s="66"/>
      <c r="H134" s="68"/>
      <c r="I134" s="52"/>
      <c r="J134" s="68"/>
      <c r="K134" s="68"/>
      <c r="L134" s="68"/>
      <c r="M134" s="67"/>
      <c r="N134" s="68"/>
      <c r="O134" s="68"/>
      <c r="P134" s="68"/>
      <c r="Q134" s="68"/>
      <c r="R134" s="68"/>
      <c r="S134" s="11"/>
      <c r="T134" s="104"/>
      <c r="U134" s="104"/>
      <c r="V134" s="67"/>
      <c r="W134" s="77"/>
      <c r="X134" s="77"/>
      <c r="Y134" s="77"/>
      <c r="Z134" s="68"/>
      <c r="AA134" s="77"/>
      <c r="AB134" s="77"/>
      <c r="AC134" s="68"/>
      <c r="AD134" s="67"/>
      <c r="AE134" s="67"/>
      <c r="AF134" s="67"/>
      <c r="AG134" s="67"/>
      <c r="AH134" s="71"/>
      <c r="AI134" s="71"/>
      <c r="AJ134" s="71"/>
      <c r="AK134" s="104"/>
      <c r="AL134" s="77"/>
      <c r="AM134" s="77"/>
      <c r="AN134" s="77"/>
    </row>
    <row r="135" spans="1:40" x14ac:dyDescent="0.25">
      <c r="A135" s="52"/>
      <c r="B135" s="70"/>
      <c r="C135" s="52"/>
      <c r="D135" s="66"/>
      <c r="E135" s="66"/>
      <c r="F135" s="66"/>
      <c r="G135" s="66"/>
      <c r="H135" s="68"/>
      <c r="I135" s="52"/>
      <c r="J135" s="68"/>
      <c r="K135" s="68"/>
      <c r="L135" s="68"/>
      <c r="M135" s="67"/>
      <c r="N135" s="68"/>
      <c r="O135" s="68"/>
      <c r="P135" s="68"/>
      <c r="Q135" s="68"/>
      <c r="R135" s="68"/>
      <c r="S135" s="11"/>
      <c r="T135" s="104"/>
      <c r="U135" s="104"/>
      <c r="V135" s="67"/>
      <c r="W135" s="77"/>
      <c r="X135" s="77"/>
      <c r="Y135" s="77"/>
      <c r="Z135" s="68"/>
      <c r="AA135" s="77"/>
      <c r="AB135" s="77"/>
      <c r="AC135" s="68"/>
      <c r="AD135" s="67"/>
      <c r="AE135" s="67"/>
      <c r="AF135" s="67"/>
      <c r="AG135" s="67"/>
      <c r="AH135" s="71"/>
      <c r="AI135" s="71"/>
      <c r="AJ135" s="71"/>
      <c r="AK135" s="104"/>
      <c r="AL135" s="77"/>
      <c r="AM135" s="77"/>
      <c r="AN135" s="77"/>
    </row>
    <row r="136" spans="1:40" x14ac:dyDescent="0.25">
      <c r="A136" s="52"/>
      <c r="B136" s="70"/>
      <c r="C136" s="52"/>
      <c r="D136" s="66"/>
      <c r="E136" s="66"/>
      <c r="F136" s="66"/>
      <c r="G136" s="66"/>
      <c r="H136" s="68"/>
      <c r="I136" s="52"/>
      <c r="J136" s="68"/>
      <c r="K136" s="68"/>
      <c r="L136" s="68"/>
      <c r="M136" s="67"/>
      <c r="N136" s="68"/>
      <c r="O136" s="68"/>
      <c r="P136" s="68"/>
      <c r="Q136" s="68"/>
      <c r="R136" s="68"/>
      <c r="S136" s="11"/>
      <c r="T136" s="104"/>
      <c r="U136" s="104"/>
      <c r="V136" s="67"/>
      <c r="W136" s="77"/>
      <c r="X136" s="77"/>
      <c r="Y136" s="77"/>
      <c r="Z136" s="68"/>
      <c r="AA136" s="77"/>
      <c r="AB136" s="77"/>
      <c r="AC136" s="68"/>
      <c r="AD136" s="67"/>
      <c r="AE136" s="67"/>
      <c r="AF136" s="67"/>
      <c r="AG136" s="67"/>
      <c r="AH136" s="71"/>
      <c r="AI136" s="71"/>
      <c r="AJ136" s="71"/>
      <c r="AK136" s="104"/>
      <c r="AL136" s="77"/>
      <c r="AM136" s="77"/>
      <c r="AN136" s="77"/>
    </row>
    <row r="137" spans="1:40" x14ac:dyDescent="0.25">
      <c r="A137" s="52"/>
      <c r="B137" s="70"/>
      <c r="C137" s="52"/>
      <c r="D137" s="66"/>
      <c r="E137" s="66"/>
      <c r="F137" s="66"/>
      <c r="G137" s="66"/>
      <c r="H137" s="68"/>
      <c r="I137" s="52"/>
      <c r="J137" s="68"/>
      <c r="K137" s="68"/>
      <c r="L137" s="68"/>
      <c r="M137" s="67"/>
      <c r="N137" s="68"/>
      <c r="O137" s="68"/>
      <c r="P137" s="68"/>
      <c r="Q137" s="68"/>
      <c r="R137" s="68"/>
      <c r="S137" s="11"/>
      <c r="T137" s="104"/>
      <c r="U137" s="104"/>
      <c r="V137" s="67"/>
      <c r="W137" s="77"/>
      <c r="X137" s="77"/>
      <c r="Y137" s="77"/>
      <c r="Z137" s="68"/>
      <c r="AA137" s="77"/>
      <c r="AB137" s="77"/>
      <c r="AC137" s="68"/>
      <c r="AD137" s="67"/>
      <c r="AE137" s="67"/>
      <c r="AF137" s="67"/>
      <c r="AG137" s="67"/>
      <c r="AH137" s="71"/>
      <c r="AI137" s="71"/>
      <c r="AJ137" s="71"/>
      <c r="AK137" s="104"/>
      <c r="AL137" s="77"/>
      <c r="AM137" s="77"/>
      <c r="AN137" s="77"/>
    </row>
    <row r="138" spans="1:40" x14ac:dyDescent="0.25">
      <c r="A138" s="52"/>
      <c r="B138" s="70"/>
      <c r="C138" s="52"/>
      <c r="D138" s="66"/>
      <c r="E138" s="66"/>
      <c r="F138" s="66"/>
      <c r="G138" s="66"/>
      <c r="H138" s="68"/>
      <c r="I138" s="52"/>
      <c r="J138" s="68"/>
      <c r="K138" s="68"/>
      <c r="L138" s="68"/>
      <c r="M138" s="67"/>
      <c r="N138" s="68"/>
      <c r="O138" s="68"/>
      <c r="P138" s="68"/>
      <c r="Q138" s="68"/>
      <c r="R138" s="68"/>
      <c r="S138" s="11"/>
      <c r="T138" s="104"/>
      <c r="U138" s="104"/>
      <c r="V138" s="67"/>
      <c r="W138" s="77"/>
      <c r="X138" s="77"/>
      <c r="Y138" s="77"/>
      <c r="Z138" s="68"/>
      <c r="AA138" s="77"/>
      <c r="AB138" s="77"/>
      <c r="AC138" s="68"/>
      <c r="AD138" s="67"/>
      <c r="AE138" s="67"/>
      <c r="AF138" s="67"/>
      <c r="AG138" s="67"/>
      <c r="AH138" s="71"/>
      <c r="AI138" s="71"/>
      <c r="AJ138" s="71"/>
      <c r="AK138" s="104"/>
      <c r="AL138" s="77"/>
      <c r="AM138" s="77"/>
      <c r="AN138" s="77"/>
    </row>
    <row r="139" spans="1:40" x14ac:dyDescent="0.25">
      <c r="A139" s="52"/>
      <c r="B139" s="70"/>
      <c r="C139" s="52"/>
      <c r="D139" s="66"/>
      <c r="E139" s="66"/>
      <c r="F139" s="66"/>
      <c r="G139" s="66"/>
      <c r="H139" s="68"/>
      <c r="I139" s="52"/>
      <c r="J139" s="68"/>
      <c r="K139" s="68"/>
      <c r="L139" s="68"/>
      <c r="M139" s="67"/>
      <c r="N139" s="68"/>
      <c r="O139" s="68"/>
      <c r="P139" s="68"/>
      <c r="Q139" s="68"/>
      <c r="R139" s="68"/>
      <c r="S139" s="11"/>
      <c r="T139" s="104"/>
      <c r="U139" s="104"/>
      <c r="V139" s="67"/>
      <c r="W139" s="77"/>
      <c r="X139" s="77"/>
      <c r="Y139" s="77"/>
      <c r="Z139" s="68"/>
      <c r="AA139" s="77"/>
      <c r="AB139" s="77"/>
      <c r="AC139" s="68"/>
      <c r="AD139" s="67"/>
      <c r="AE139" s="67"/>
      <c r="AF139" s="67"/>
      <c r="AG139" s="67"/>
      <c r="AH139" s="71"/>
      <c r="AI139" s="71"/>
      <c r="AJ139" s="71"/>
      <c r="AK139" s="104"/>
      <c r="AL139" s="77"/>
      <c r="AM139" s="77"/>
      <c r="AN139" s="77"/>
    </row>
    <row r="140" spans="1:40" x14ac:dyDescent="0.25">
      <c r="A140" s="52"/>
      <c r="B140" s="70"/>
      <c r="C140" s="52"/>
      <c r="D140" s="66"/>
      <c r="E140" s="66"/>
      <c r="F140" s="66"/>
      <c r="G140" s="66"/>
      <c r="H140" s="68"/>
      <c r="I140" s="52"/>
      <c r="J140" s="68"/>
      <c r="K140" s="68"/>
      <c r="L140" s="68"/>
      <c r="M140" s="67"/>
      <c r="N140" s="68"/>
      <c r="O140" s="68"/>
      <c r="P140" s="68"/>
      <c r="Q140" s="68"/>
      <c r="R140" s="68"/>
      <c r="S140" s="11"/>
      <c r="T140" s="104"/>
      <c r="U140" s="104"/>
      <c r="V140" s="67"/>
      <c r="W140" s="77"/>
      <c r="X140" s="77"/>
      <c r="Y140" s="77"/>
      <c r="Z140" s="68"/>
      <c r="AA140" s="77"/>
      <c r="AB140" s="77"/>
      <c r="AC140" s="68"/>
      <c r="AD140" s="67"/>
      <c r="AE140" s="67"/>
      <c r="AF140" s="67"/>
      <c r="AG140" s="67"/>
      <c r="AH140" s="71"/>
      <c r="AI140" s="71"/>
      <c r="AJ140" s="71"/>
      <c r="AK140" s="104"/>
      <c r="AL140" s="77"/>
      <c r="AM140" s="77"/>
      <c r="AN140" s="77"/>
    </row>
  </sheetData>
  <sheetProtection algorithmName="SHA-512" hashValue="XESA4jbJBXg3u+Md6HvNZSSy7gqFQlZL1Lukcnpm6++boQ6jmtz9gkBGsDwqpfUIw1xTOpucRwZ+4kEh93peMQ==" saltValue="2u54XpOXIick3vMpASmM6w==" spinCount="100000" sheet="1" formatRows="0" sort="0" autoFilter="0"/>
  <autoFilter ref="A11:AJ26" xr:uid="{00000000-0009-0000-0000-000002000000}"/>
  <dataConsolidate/>
  <mergeCells count="4">
    <mergeCell ref="B1:C1"/>
    <mergeCell ref="N1:O1"/>
    <mergeCell ref="B2:C2"/>
    <mergeCell ref="M2:O2"/>
  </mergeCells>
  <conditionalFormatting sqref="AA24:AA140 X12:Z23 B12:R140 AD12:AJ140 V12:V140 S12:S13 AB12:AC23 AL12:AN140">
    <cfRule type="expression" priority="55" stopIfTrue="1">
      <formula>B12&lt;&gt;""</formula>
    </cfRule>
    <cfRule type="expression" dxfId="41" priority="56">
      <formula>$B12&lt;&gt;""</formula>
    </cfRule>
  </conditionalFormatting>
  <conditionalFormatting sqref="W24:W140">
    <cfRule type="expression" priority="53" stopIfTrue="1">
      <formula>W24&lt;&gt;""</formula>
    </cfRule>
    <cfRule type="expression" dxfId="40" priority="54">
      <formula>$B24&lt;&gt;""</formula>
    </cfRule>
  </conditionalFormatting>
  <conditionalFormatting sqref="X24:X140">
    <cfRule type="expression" priority="51" stopIfTrue="1">
      <formula>X24&lt;&gt;""</formula>
    </cfRule>
    <cfRule type="expression" dxfId="39" priority="52">
      <formula>$B24&lt;&gt;""</formula>
    </cfRule>
  </conditionalFormatting>
  <conditionalFormatting sqref="Y24:Z140">
    <cfRule type="expression" priority="49" stopIfTrue="1">
      <formula>Y24&lt;&gt;""</formula>
    </cfRule>
    <cfRule type="expression" dxfId="38" priority="50">
      <formula>$B24&lt;&gt;""</formula>
    </cfRule>
  </conditionalFormatting>
  <conditionalFormatting sqref="Z24:Z140">
    <cfRule type="expression" priority="47" stopIfTrue="1">
      <formula>Z24&lt;&gt;""</formula>
    </cfRule>
    <cfRule type="expression" dxfId="37" priority="48">
      <formula>$B24&lt;&gt;""</formula>
    </cfRule>
  </conditionalFormatting>
  <conditionalFormatting sqref="AB24:AC140">
    <cfRule type="expression" priority="45" stopIfTrue="1">
      <formula>AB24&lt;&gt;""</formula>
    </cfRule>
    <cfRule type="expression" dxfId="36" priority="46">
      <formula>$B24&lt;&gt;""</formula>
    </cfRule>
  </conditionalFormatting>
  <conditionalFormatting sqref="AC24:AC140">
    <cfRule type="expression" priority="43" stopIfTrue="1">
      <formula>AC24&lt;&gt;""</formula>
    </cfRule>
    <cfRule type="expression" dxfId="35" priority="44">
      <formula>$B24&lt;&gt;""</formula>
    </cfRule>
  </conditionalFormatting>
  <conditionalFormatting sqref="C4">
    <cfRule type="expression" dxfId="34" priority="42">
      <formula>COUNTA(C4)=0</formula>
    </cfRule>
  </conditionalFormatting>
  <conditionalFormatting sqref="C5">
    <cfRule type="expression" dxfId="33" priority="41">
      <formula>COUNTA(C5)=0</formula>
    </cfRule>
  </conditionalFormatting>
  <conditionalFormatting sqref="C6:C7">
    <cfRule type="expression" dxfId="32" priority="40">
      <formula>COUNTA(C6)=0</formula>
    </cfRule>
  </conditionalFormatting>
  <conditionalFormatting sqref="C8">
    <cfRule type="expression" dxfId="31" priority="39">
      <formula>COUNTA(C8)=0</formula>
    </cfRule>
  </conditionalFormatting>
  <conditionalFormatting sqref="F4">
    <cfRule type="expression" dxfId="30" priority="38">
      <formula>COUNTA(F4)=0</formula>
    </cfRule>
  </conditionalFormatting>
  <conditionalFormatting sqref="N8">
    <cfRule type="expression" priority="36" stopIfTrue="1">
      <formula>N8&lt;&gt;""</formula>
    </cfRule>
    <cfRule type="expression" dxfId="29" priority="37">
      <formula>#REF!&lt;&gt;""</formula>
    </cfRule>
  </conditionalFormatting>
  <conditionalFormatting sqref="AA12:AA23 V12:V23 AN12:AN140">
    <cfRule type="expression" priority="34" stopIfTrue="1">
      <formula>V12&lt;&gt;""</formula>
    </cfRule>
    <cfRule type="expression" dxfId="28" priority="35">
      <formula>$B12&lt;&gt;""</formula>
    </cfRule>
  </conditionalFormatting>
  <conditionalFormatting sqref="W12:W23">
    <cfRule type="expression" priority="32" stopIfTrue="1">
      <formula>W12&lt;&gt;""</formula>
    </cfRule>
    <cfRule type="expression" dxfId="27" priority="33">
      <formula>$B12&lt;&gt;""</formula>
    </cfRule>
  </conditionalFormatting>
  <conditionalFormatting sqref="AL24:AN140">
    <cfRule type="expression" priority="30" stopIfTrue="1">
      <formula>AL24&lt;&gt;""</formula>
    </cfRule>
    <cfRule type="expression" dxfId="26" priority="31">
      <formula>$B24&lt;&gt;""</formula>
    </cfRule>
  </conditionalFormatting>
  <conditionalFormatting sqref="AM24:AN140">
    <cfRule type="expression" priority="28" stopIfTrue="1">
      <formula>AM24&lt;&gt;""</formula>
    </cfRule>
    <cfRule type="expression" dxfId="25" priority="29">
      <formula>$B24&lt;&gt;""</formula>
    </cfRule>
  </conditionalFormatting>
  <conditionalFormatting sqref="Z12:Z23">
    <cfRule type="expression" priority="26" stopIfTrue="1">
      <formula>Z12&lt;&gt;""</formula>
    </cfRule>
    <cfRule type="expression" dxfId="24" priority="27">
      <formula>$B12&lt;&gt;""</formula>
    </cfRule>
  </conditionalFormatting>
  <conditionalFormatting sqref="AN24:AN140">
    <cfRule type="expression" priority="24" stopIfTrue="1">
      <formula>AN24&lt;&gt;""</formula>
    </cfRule>
    <cfRule type="expression" dxfId="23" priority="25">
      <formula>$B24&lt;&gt;""</formula>
    </cfRule>
  </conditionalFormatting>
  <conditionalFormatting sqref="AC12:AC23">
    <cfRule type="expression" priority="22" stopIfTrue="1">
      <formula>AC12&lt;&gt;""</formula>
    </cfRule>
    <cfRule type="expression" dxfId="22" priority="23">
      <formula>$B12&lt;&gt;""</formula>
    </cfRule>
  </conditionalFormatting>
  <conditionalFormatting sqref="N4:N7">
    <cfRule type="expression" priority="57" stopIfTrue="1">
      <formula>N4&lt;&gt;""</formula>
    </cfRule>
    <cfRule type="expression" dxfId="21" priority="58">
      <formula>M4&lt;&gt;""</formula>
    </cfRule>
  </conditionalFormatting>
  <conditionalFormatting sqref="S14:S140 AC14:AC140">
    <cfRule type="expression" priority="20" stopIfTrue="1">
      <formula>S14&lt;&gt;""</formula>
    </cfRule>
    <cfRule type="expression" dxfId="20" priority="21">
      <formula>$B14&lt;&gt;""</formula>
    </cfRule>
  </conditionalFormatting>
  <conditionalFormatting sqref="M12:M140">
    <cfRule type="expression" dxfId="19" priority="19">
      <formula>AND(M12="N/A",L12&gt;0)</formula>
    </cfRule>
  </conditionalFormatting>
  <conditionalFormatting sqref="B12:B140">
    <cfRule type="duplicateValues" dxfId="18" priority="18"/>
  </conditionalFormatting>
  <conditionalFormatting sqref="C12:C140">
    <cfRule type="duplicateValues" dxfId="17" priority="17"/>
  </conditionalFormatting>
  <conditionalFormatting sqref="H12:H140">
    <cfRule type="expression" dxfId="16" priority="16">
      <formula>AND(H1048460=0,I1048460="Homeless")</formula>
    </cfRule>
  </conditionalFormatting>
  <conditionalFormatting sqref="J12:J140">
    <cfRule type="expression" dxfId="15" priority="15">
      <formula>AND(J1048460=0,I1048460="Jail/Prison")</formula>
    </cfRule>
  </conditionalFormatting>
  <conditionalFormatting sqref="P12:P140">
    <cfRule type="expression" dxfId="14" priority="14">
      <formula>AND(P1048460=0,I1048460="SUD-Inpatient Treatment")</formula>
    </cfRule>
  </conditionalFormatting>
  <conditionalFormatting sqref="Q12:Q140">
    <cfRule type="expression" dxfId="13" priority="13">
      <formula>AND(Q1048460=0,I1048460="SUD-Residential")</formula>
    </cfRule>
  </conditionalFormatting>
  <conditionalFormatting sqref="T12:U23">
    <cfRule type="expression" priority="11" stopIfTrue="1">
      <formula>T12&lt;&gt;""</formula>
    </cfRule>
    <cfRule type="expression" dxfId="12" priority="12">
      <formula>$B12&lt;&gt;""</formula>
    </cfRule>
  </conditionalFormatting>
  <conditionalFormatting sqref="T24:T140">
    <cfRule type="expression" priority="9" stopIfTrue="1">
      <formula>T24&lt;&gt;""</formula>
    </cfRule>
    <cfRule type="expression" dxfId="11" priority="10">
      <formula>$B24&lt;&gt;""</formula>
    </cfRule>
  </conditionalFormatting>
  <conditionalFormatting sqref="U24:U140">
    <cfRule type="expression" priority="7" stopIfTrue="1">
      <formula>U24&lt;&gt;""</formula>
    </cfRule>
    <cfRule type="expression" dxfId="10" priority="8">
      <formula>$B24&lt;&gt;""</formula>
    </cfRule>
  </conditionalFormatting>
  <conditionalFormatting sqref="AK12:AK21 AK25:AK140">
    <cfRule type="expression" priority="3" stopIfTrue="1">
      <formula>AK12&lt;&gt;""</formula>
    </cfRule>
    <cfRule type="expression" dxfId="9" priority="4">
      <formula>$B12&lt;&gt;""</formula>
    </cfRule>
  </conditionalFormatting>
  <conditionalFormatting sqref="AK25:AK140">
    <cfRule type="expression" priority="1" stopIfTrue="1">
      <formula>AK25&lt;&gt;""</formula>
    </cfRule>
    <cfRule type="expression" dxfId="8" priority="2">
      <formula>$B25&lt;&gt;""</formula>
    </cfRule>
  </conditionalFormatting>
  <conditionalFormatting sqref="AK23:AK24">
    <cfRule type="expression" priority="5" stopIfTrue="1">
      <formula>AK23&lt;&gt;""</formula>
    </cfRule>
    <cfRule type="expression" dxfId="7" priority="6">
      <formula>$B22&lt;&gt;""</formula>
    </cfRule>
  </conditionalFormatting>
  <dataValidations count="9">
    <dataValidation type="whole" allowBlank="1" showInputMessage="1" showErrorMessage="1" sqref="Z12:Z140 AC12:AC140" xr:uid="{014E9663-57B4-4E88-9C44-4A1234339245}">
      <formula1>0</formula1>
      <formula2>31</formula2>
    </dataValidation>
    <dataValidation type="list" allowBlank="1" showInputMessage="1" showErrorMessage="1" error="Please use Drop-down selection" sqref="V12:V140" xr:uid="{657C4A29-986C-4A0C-B33C-AEE64853E186}">
      <formula1>"Employed,Seeking Employment,Enrolled in School,N/A"</formula1>
    </dataValidation>
    <dataValidation type="list" allowBlank="1" showInputMessage="1" showErrorMessage="1" error="Please enter number between 1 and 31" sqref="V12:V140" xr:uid="{FD9AA7D1-6D61-4604-AE84-7E5D2B9DE37A}">
      <formula1>"Employed,Seeking Employment,Enrolled in School,Unemployed (Not Seeking)"</formula1>
    </dataValidation>
    <dataValidation type="list" allowBlank="1" showInputMessage="1" showErrorMessage="1" error="Please use Drop-down selection" sqref="AC12:AG140 S12:S140" xr:uid="{B1246F69-6323-494B-8AA3-D84FB7C26BE3}">
      <formula1>"Yes,No"</formula1>
    </dataValidation>
    <dataValidation type="list" allowBlank="1" showInputMessage="1" showErrorMessage="1" error="Please select from drop down_x000a_" sqref="I12:I126" xr:uid="{86F559DD-C768-469C-8981-8CA1C7B6C1B5}">
      <formula1>"Transitional Housing,Psychiatric Hospital,SUD-Residential,SUD-Inpatient Treatment,Medical Hospital,Nursing Facility,With Relatives/Friends,Permanent Supportive Housing (PSH),Independent Living,Group Home,Unsupported Boarding,Jail/Prison,Homeless"</formula1>
    </dataValidation>
    <dataValidation type="list" allowBlank="1" showInputMessage="1" showErrorMessage="1" sqref="AO12:AO140" xr:uid="{3139D6ED-7BF2-4FF5-88C4-78F4A8420708}">
      <formula1>"Yes,No"</formula1>
    </dataValidation>
    <dataValidation type="list" allowBlank="1" showInputMessage="1" showErrorMessage="1" error="Please use Drop-down selection" sqref="M12:M140" xr:uid="{6AA3A289-EA87-44C6-9734-82C79C18A717}">
      <formula1>"Yes,No,N/A"</formula1>
    </dataValidation>
    <dataValidation type="list" allowBlank="1" showInputMessage="1" showErrorMessage="1" error="Please select from drop down_x000a_" sqref="I127:I140" xr:uid="{E7234D78-E957-4BC2-98EE-0A0648B63C50}">
      <formula1>"Psychiatric Hospital,SUD-Residential,SUD-Inpatient Treatment,Medical Hospital,Nursing Facility,With Relatives/Friends,Permanent Supportive Housing (PSH),Independent Living (own home),Group Home,Jail/Prison,Homeless"</formula1>
    </dataValidation>
    <dataValidation type="whole" allowBlank="1" showInputMessage="1" showErrorMessage="1" error="Please enter number between 1 and 31" sqref="H12:H140 J12:L140 N12:R140" xr:uid="{4AC61694-4537-4A69-B08B-7704C8DEA07F}">
      <formula1>0</formula1>
      <formula2>31</formula2>
    </dataValidation>
  </dataValidations>
  <pageMargins left="0.25" right="0.25" top="0.75" bottom="0.75" header="0.3" footer="0.3"/>
  <pageSetup paperSize="5"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D29B5-B03D-45C3-B278-DD6A1FF21A1A}">
  <dimension ref="A1:C134"/>
  <sheetViews>
    <sheetView topLeftCell="A71" workbookViewId="0">
      <selection activeCell="B78" sqref="B78"/>
    </sheetView>
  </sheetViews>
  <sheetFormatPr defaultColWidth="9.140625" defaultRowHeight="15" x14ac:dyDescent="0.25"/>
  <cols>
    <col min="1" max="1" width="7.7109375" style="84" customWidth="1"/>
    <col min="2" max="2" width="200.28515625" style="41" customWidth="1"/>
    <col min="3" max="3" width="9.140625" style="41"/>
    <col min="4" max="4" width="16.140625" style="41" customWidth="1"/>
    <col min="5" max="16384" width="9.140625" style="41"/>
  </cols>
  <sheetData>
    <row r="1" spans="1:2" ht="30" x14ac:dyDescent="0.25">
      <c r="A1" s="84" t="s">
        <v>96</v>
      </c>
      <c r="B1" s="41" t="s">
        <v>92</v>
      </c>
    </row>
    <row r="3" spans="1:2" x14ac:dyDescent="0.25">
      <c r="B3" s="87" t="s">
        <v>235</v>
      </c>
    </row>
    <row r="4" spans="1:2" ht="30" x14ac:dyDescent="0.25">
      <c r="B4" s="38" t="s">
        <v>166</v>
      </c>
    </row>
    <row r="5" spans="1:2" x14ac:dyDescent="0.25">
      <c r="B5" s="38" t="s">
        <v>172</v>
      </c>
    </row>
    <row r="6" spans="1:2" x14ac:dyDescent="0.25">
      <c r="B6" s="38" t="s">
        <v>282</v>
      </c>
    </row>
    <row r="7" spans="1:2" x14ac:dyDescent="0.25">
      <c r="B7" s="38" t="s">
        <v>283</v>
      </c>
    </row>
    <row r="8" spans="1:2" x14ac:dyDescent="0.25">
      <c r="B8" s="38" t="s">
        <v>173</v>
      </c>
    </row>
    <row r="9" spans="1:2" x14ac:dyDescent="0.25">
      <c r="B9" s="39" t="s">
        <v>285</v>
      </c>
    </row>
    <row r="10" spans="1:2" x14ac:dyDescent="0.25">
      <c r="B10" s="39" t="s">
        <v>284</v>
      </c>
    </row>
    <row r="11" spans="1:2" x14ac:dyDescent="0.25">
      <c r="B11" s="39"/>
    </row>
    <row r="12" spans="1:2" ht="30" x14ac:dyDescent="0.25">
      <c r="B12" s="39" t="s">
        <v>236</v>
      </c>
    </row>
    <row r="13" spans="1:2" x14ac:dyDescent="0.25">
      <c r="B13" s="39"/>
    </row>
    <row r="14" spans="1:2" ht="45" x14ac:dyDescent="0.25">
      <c r="B14" s="39" t="s">
        <v>237</v>
      </c>
    </row>
    <row r="15" spans="1:2" x14ac:dyDescent="0.25">
      <c r="B15" s="38"/>
    </row>
    <row r="16" spans="1:2" x14ac:dyDescent="0.25">
      <c r="A16" s="84" t="s">
        <v>103</v>
      </c>
      <c r="B16" s="38" t="s">
        <v>97</v>
      </c>
    </row>
    <row r="17" spans="1:2" x14ac:dyDescent="0.25">
      <c r="B17" s="38"/>
    </row>
    <row r="18" spans="1:2" x14ac:dyDescent="0.25">
      <c r="A18" s="84" t="s">
        <v>104</v>
      </c>
      <c r="B18" s="41" t="s">
        <v>98</v>
      </c>
    </row>
    <row r="19" spans="1:2" x14ac:dyDescent="0.25">
      <c r="B19" s="41" t="s">
        <v>247</v>
      </c>
    </row>
    <row r="21" spans="1:2" x14ac:dyDescent="0.25">
      <c r="A21" s="84" t="s">
        <v>105</v>
      </c>
      <c r="B21" s="41" t="s">
        <v>154</v>
      </c>
    </row>
    <row r="22" spans="1:2" x14ac:dyDescent="0.25">
      <c r="B22" s="41" t="s">
        <v>248</v>
      </c>
    </row>
    <row r="24" spans="1:2" x14ac:dyDescent="0.25">
      <c r="A24" s="84" t="s">
        <v>106</v>
      </c>
      <c r="B24" s="41" t="s">
        <v>107</v>
      </c>
    </row>
    <row r="26" spans="1:2" x14ac:dyDescent="0.25">
      <c r="A26" s="84" t="s">
        <v>99</v>
      </c>
      <c r="B26" s="38" t="s">
        <v>108</v>
      </c>
    </row>
    <row r="28" spans="1:2" x14ac:dyDescent="0.25">
      <c r="A28" s="84" t="s">
        <v>100</v>
      </c>
      <c r="B28" s="38" t="s">
        <v>162</v>
      </c>
    </row>
    <row r="30" spans="1:2" x14ac:dyDescent="0.25">
      <c r="A30" s="84" t="s">
        <v>101</v>
      </c>
      <c r="B30" s="38" t="s">
        <v>163</v>
      </c>
    </row>
    <row r="32" spans="1:2" x14ac:dyDescent="0.25">
      <c r="A32" s="84" t="s">
        <v>102</v>
      </c>
      <c r="B32" s="38" t="s">
        <v>231</v>
      </c>
    </row>
    <row r="33" spans="1:2" ht="60" x14ac:dyDescent="0.25">
      <c r="B33" s="38" t="s">
        <v>158</v>
      </c>
    </row>
    <row r="34" spans="1:2" x14ac:dyDescent="0.25">
      <c r="B34" s="38" t="s">
        <v>250</v>
      </c>
    </row>
    <row r="35" spans="1:2" x14ac:dyDescent="0.25">
      <c r="B35" s="38"/>
    </row>
    <row r="36" spans="1:2" x14ac:dyDescent="0.25">
      <c r="A36" s="84" t="s">
        <v>230</v>
      </c>
      <c r="B36" s="38" t="s">
        <v>157</v>
      </c>
    </row>
    <row r="37" spans="1:2" x14ac:dyDescent="0.25">
      <c r="B37" s="85" t="s">
        <v>148</v>
      </c>
    </row>
    <row r="38" spans="1:2" x14ac:dyDescent="0.25">
      <c r="B38" s="85" t="s">
        <v>117</v>
      </c>
    </row>
    <row r="39" spans="1:2" x14ac:dyDescent="0.25">
      <c r="B39" s="85" t="s">
        <v>118</v>
      </c>
    </row>
    <row r="40" spans="1:2" x14ac:dyDescent="0.25">
      <c r="B40" s="85" t="s">
        <v>119</v>
      </c>
    </row>
    <row r="41" spans="1:2" x14ac:dyDescent="0.25">
      <c r="B41" s="85" t="s">
        <v>120</v>
      </c>
    </row>
    <row r="42" spans="1:2" x14ac:dyDescent="0.25">
      <c r="B42" s="85" t="s">
        <v>95</v>
      </c>
    </row>
    <row r="43" spans="1:2" x14ac:dyDescent="0.25">
      <c r="B43" s="85" t="s">
        <v>121</v>
      </c>
    </row>
    <row r="44" spans="1:2" x14ac:dyDescent="0.25">
      <c r="B44" s="85" t="s">
        <v>122</v>
      </c>
    </row>
    <row r="45" spans="1:2" x14ac:dyDescent="0.25">
      <c r="B45" s="85" t="s">
        <v>229</v>
      </c>
    </row>
    <row r="46" spans="1:2" x14ac:dyDescent="0.25">
      <c r="B46" s="85" t="s">
        <v>93</v>
      </c>
    </row>
    <row r="47" spans="1:2" x14ac:dyDescent="0.25">
      <c r="B47" s="85" t="s">
        <v>155</v>
      </c>
    </row>
    <row r="48" spans="1:2" x14ac:dyDescent="0.25">
      <c r="B48" s="85" t="s">
        <v>123</v>
      </c>
    </row>
    <row r="49" spans="1:2" x14ac:dyDescent="0.25">
      <c r="B49" s="85" t="s">
        <v>94</v>
      </c>
    </row>
    <row r="50" spans="1:2" x14ac:dyDescent="0.25">
      <c r="B50" s="40"/>
    </row>
    <row r="51" spans="1:2" x14ac:dyDescent="0.25">
      <c r="A51" s="84" t="s">
        <v>228</v>
      </c>
      <c r="B51" s="86" t="s">
        <v>227</v>
      </c>
    </row>
    <row r="52" spans="1:2" x14ac:dyDescent="0.25">
      <c r="B52" s="38" t="s">
        <v>249</v>
      </c>
    </row>
    <row r="53" spans="1:2" x14ac:dyDescent="0.25">
      <c r="B53" s="86"/>
    </row>
    <row r="54" spans="1:2" x14ac:dyDescent="0.25">
      <c r="A54" s="84" t="s">
        <v>226</v>
      </c>
      <c r="B54" s="38" t="s">
        <v>225</v>
      </c>
    </row>
    <row r="55" spans="1:2" x14ac:dyDescent="0.25">
      <c r="B55" s="38"/>
    </row>
    <row r="56" spans="1:2" x14ac:dyDescent="0.25">
      <c r="A56" s="84" t="s">
        <v>224</v>
      </c>
      <c r="B56" s="38" t="s">
        <v>223</v>
      </c>
    </row>
    <row r="57" spans="1:2" x14ac:dyDescent="0.25">
      <c r="B57" s="38"/>
    </row>
    <row r="58" spans="1:2" x14ac:dyDescent="0.25">
      <c r="A58" s="84" t="s">
        <v>149</v>
      </c>
      <c r="B58" s="38" t="s">
        <v>222</v>
      </c>
    </row>
    <row r="59" spans="1:2" x14ac:dyDescent="0.25">
      <c r="B59" s="38" t="s">
        <v>221</v>
      </c>
    </row>
    <row r="60" spans="1:2" ht="45" x14ac:dyDescent="0.25">
      <c r="B60" s="38" t="s">
        <v>253</v>
      </c>
    </row>
    <row r="61" spans="1:2" x14ac:dyDescent="0.25">
      <c r="B61" s="38"/>
    </row>
    <row r="62" spans="1:2" x14ac:dyDescent="0.25">
      <c r="A62" s="84" t="s">
        <v>220</v>
      </c>
      <c r="B62" s="38" t="s">
        <v>219</v>
      </c>
    </row>
    <row r="63" spans="1:2" x14ac:dyDescent="0.25">
      <c r="B63" s="38"/>
    </row>
    <row r="64" spans="1:2" x14ac:dyDescent="0.25">
      <c r="A64" s="84" t="s">
        <v>150</v>
      </c>
      <c r="B64" s="38" t="s">
        <v>218</v>
      </c>
    </row>
    <row r="65" spans="1:2" x14ac:dyDescent="0.25">
      <c r="B65" s="38" t="s">
        <v>164</v>
      </c>
    </row>
    <row r="66" spans="1:2" x14ac:dyDescent="0.25">
      <c r="B66" s="86"/>
    </row>
    <row r="67" spans="1:2" x14ac:dyDescent="0.25">
      <c r="A67" s="84" t="s">
        <v>217</v>
      </c>
      <c r="B67" s="86" t="s">
        <v>216</v>
      </c>
    </row>
    <row r="68" spans="1:2" x14ac:dyDescent="0.25">
      <c r="B68" s="86" t="s">
        <v>152</v>
      </c>
    </row>
    <row r="69" spans="1:2" ht="30" x14ac:dyDescent="0.25">
      <c r="B69" s="38" t="s">
        <v>251</v>
      </c>
    </row>
    <row r="70" spans="1:2" x14ac:dyDescent="0.25">
      <c r="B70" s="86"/>
    </row>
    <row r="71" spans="1:2" x14ac:dyDescent="0.25">
      <c r="A71" s="84" t="s">
        <v>151</v>
      </c>
      <c r="B71" s="86" t="s">
        <v>215</v>
      </c>
    </row>
    <row r="72" spans="1:2" ht="30" x14ac:dyDescent="0.25">
      <c r="B72" s="38" t="s">
        <v>252</v>
      </c>
    </row>
    <row r="73" spans="1:2" x14ac:dyDescent="0.25">
      <c r="B73" s="86"/>
    </row>
    <row r="74" spans="1:2" x14ac:dyDescent="0.25">
      <c r="A74" s="84" t="s">
        <v>214</v>
      </c>
      <c r="B74" s="40" t="s">
        <v>213</v>
      </c>
    </row>
    <row r="75" spans="1:2" x14ac:dyDescent="0.25">
      <c r="B75" s="40"/>
    </row>
    <row r="76" spans="1:2" x14ac:dyDescent="0.25">
      <c r="A76" s="84" t="s">
        <v>212</v>
      </c>
      <c r="B76" s="40" t="s">
        <v>254</v>
      </c>
    </row>
    <row r="77" spans="1:2" x14ac:dyDescent="0.25">
      <c r="B77" s="40"/>
    </row>
    <row r="78" spans="1:2" x14ac:dyDescent="0.25">
      <c r="A78" s="84" t="s">
        <v>238</v>
      </c>
      <c r="B78" s="87" t="s">
        <v>265</v>
      </c>
    </row>
    <row r="80" spans="1:2" x14ac:dyDescent="0.25">
      <c r="A80" s="84" t="s">
        <v>211</v>
      </c>
      <c r="B80" s="87" t="s">
        <v>266</v>
      </c>
    </row>
    <row r="82" spans="1:2" x14ac:dyDescent="0.25">
      <c r="A82" s="84" t="s">
        <v>109</v>
      </c>
      <c r="B82" s="87" t="s">
        <v>210</v>
      </c>
    </row>
    <row r="83" spans="1:2" x14ac:dyDescent="0.25">
      <c r="B83" s="87" t="s">
        <v>261</v>
      </c>
    </row>
    <row r="84" spans="1:2" x14ac:dyDescent="0.25">
      <c r="B84" s="87" t="s">
        <v>260</v>
      </c>
    </row>
    <row r="85" spans="1:2" x14ac:dyDescent="0.25">
      <c r="B85" s="87" t="s">
        <v>209</v>
      </c>
    </row>
    <row r="86" spans="1:2" x14ac:dyDescent="0.25">
      <c r="B86" s="87" t="s">
        <v>208</v>
      </c>
    </row>
    <row r="87" spans="1:2" x14ac:dyDescent="0.25">
      <c r="B87" s="87" t="s">
        <v>207</v>
      </c>
    </row>
    <row r="88" spans="1:2" x14ac:dyDescent="0.25">
      <c r="B88" s="87"/>
    </row>
    <row r="89" spans="1:2" x14ac:dyDescent="0.25">
      <c r="B89" s="87" t="s">
        <v>269</v>
      </c>
    </row>
    <row r="90" spans="1:2" x14ac:dyDescent="0.25">
      <c r="B90" s="40"/>
    </row>
    <row r="91" spans="1:2" x14ac:dyDescent="0.25">
      <c r="A91" s="84" t="s">
        <v>239</v>
      </c>
      <c r="B91" s="40" t="s">
        <v>205</v>
      </c>
    </row>
    <row r="92" spans="1:2" x14ac:dyDescent="0.25">
      <c r="B92" s="40"/>
    </row>
    <row r="93" spans="1:2" x14ac:dyDescent="0.25">
      <c r="A93" s="84" t="s">
        <v>240</v>
      </c>
      <c r="B93" s="40" t="s">
        <v>255</v>
      </c>
    </row>
    <row r="94" spans="1:2" x14ac:dyDescent="0.25">
      <c r="B94" s="40"/>
    </row>
    <row r="95" spans="1:2" x14ac:dyDescent="0.25">
      <c r="A95" s="84" t="s">
        <v>241</v>
      </c>
      <c r="B95" s="40" t="s">
        <v>256</v>
      </c>
    </row>
    <row r="96" spans="1:2" x14ac:dyDescent="0.25">
      <c r="B96" s="40"/>
    </row>
    <row r="97" spans="1:2" x14ac:dyDescent="0.25">
      <c r="A97" s="84" t="s">
        <v>110</v>
      </c>
      <c r="B97" s="40" t="s">
        <v>257</v>
      </c>
    </row>
    <row r="98" spans="1:2" x14ac:dyDescent="0.25">
      <c r="B98" s="40"/>
    </row>
    <row r="99" spans="1:2" x14ac:dyDescent="0.25">
      <c r="A99" s="84" t="s">
        <v>206</v>
      </c>
      <c r="B99" s="40" t="s">
        <v>202</v>
      </c>
    </row>
    <row r="100" spans="1:2" x14ac:dyDescent="0.25">
      <c r="B100" s="40"/>
    </row>
    <row r="101" spans="1:2" x14ac:dyDescent="0.25">
      <c r="A101" s="84" t="s">
        <v>165</v>
      </c>
      <c r="B101" s="40" t="s">
        <v>201</v>
      </c>
    </row>
    <row r="102" spans="1:2" x14ac:dyDescent="0.25">
      <c r="B102" s="40"/>
    </row>
    <row r="103" spans="1:2" x14ac:dyDescent="0.25">
      <c r="A103" s="84" t="s">
        <v>242</v>
      </c>
      <c r="B103" s="39" t="s">
        <v>200</v>
      </c>
    </row>
    <row r="104" spans="1:2" x14ac:dyDescent="0.25">
      <c r="B104" s="41" t="s">
        <v>111</v>
      </c>
    </row>
    <row r="106" spans="1:2" x14ac:dyDescent="0.25">
      <c r="B106" s="41" t="s">
        <v>112</v>
      </c>
    </row>
    <row r="107" spans="1:2" x14ac:dyDescent="0.25">
      <c r="B107" s="41" t="s">
        <v>113</v>
      </c>
    </row>
    <row r="108" spans="1:2" x14ac:dyDescent="0.25">
      <c r="B108" s="41" t="s">
        <v>114</v>
      </c>
    </row>
    <row r="110" spans="1:2" x14ac:dyDescent="0.25">
      <c r="A110" s="84" t="s">
        <v>204</v>
      </c>
      <c r="B110" s="41" t="s">
        <v>160</v>
      </c>
    </row>
    <row r="111" spans="1:2" x14ac:dyDescent="0.25">
      <c r="B111" s="41" t="s">
        <v>153</v>
      </c>
    </row>
    <row r="113" spans="1:3" x14ac:dyDescent="0.25">
      <c r="A113" s="84" t="s">
        <v>243</v>
      </c>
      <c r="B113" s="38" t="s">
        <v>161</v>
      </c>
    </row>
    <row r="114" spans="1:3" ht="45" x14ac:dyDescent="0.25">
      <c r="B114" s="39" t="s">
        <v>124</v>
      </c>
    </row>
    <row r="116" spans="1:3" x14ac:dyDescent="0.25">
      <c r="A116" s="84" t="s">
        <v>115</v>
      </c>
      <c r="B116" s="40" t="s">
        <v>156</v>
      </c>
      <c r="C116" s="38"/>
    </row>
    <row r="117" spans="1:3" x14ac:dyDescent="0.25">
      <c r="B117" s="41" t="s">
        <v>125</v>
      </c>
    </row>
    <row r="118" spans="1:3" x14ac:dyDescent="0.25">
      <c r="B118" s="41" t="s">
        <v>126</v>
      </c>
    </row>
    <row r="119" spans="1:3" x14ac:dyDescent="0.25">
      <c r="B119" s="41" t="s">
        <v>127</v>
      </c>
    </row>
    <row r="120" spans="1:3" x14ac:dyDescent="0.25">
      <c r="B120" s="41" t="s">
        <v>128</v>
      </c>
    </row>
    <row r="121" spans="1:3" x14ac:dyDescent="0.25">
      <c r="B121" s="41" t="s">
        <v>129</v>
      </c>
    </row>
    <row r="123" spans="1:3" x14ac:dyDescent="0.25">
      <c r="A123" s="84" t="s">
        <v>203</v>
      </c>
      <c r="B123" s="40" t="s">
        <v>159</v>
      </c>
    </row>
    <row r="124" spans="1:3" x14ac:dyDescent="0.25">
      <c r="B124" s="41" t="s">
        <v>130</v>
      </c>
    </row>
    <row r="125" spans="1:3" x14ac:dyDescent="0.25">
      <c r="B125" s="41" t="s">
        <v>131</v>
      </c>
    </row>
    <row r="126" spans="1:3" x14ac:dyDescent="0.25">
      <c r="B126" s="41" t="s">
        <v>133</v>
      </c>
    </row>
    <row r="127" spans="1:3" x14ac:dyDescent="0.25">
      <c r="B127" s="41" t="s">
        <v>132</v>
      </c>
    </row>
    <row r="128" spans="1:3" x14ac:dyDescent="0.25">
      <c r="B128" s="41" t="s">
        <v>134</v>
      </c>
    </row>
    <row r="130" spans="1:2" x14ac:dyDescent="0.25">
      <c r="A130" s="84" t="s">
        <v>116</v>
      </c>
      <c r="B130" s="41" t="s">
        <v>199</v>
      </c>
    </row>
    <row r="132" spans="1:2" x14ac:dyDescent="0.25">
      <c r="A132" s="84" t="s">
        <v>267</v>
      </c>
      <c r="B132" s="41" t="s">
        <v>198</v>
      </c>
    </row>
    <row r="134" spans="1:2" x14ac:dyDescent="0.25">
      <c r="A134" s="84" t="s">
        <v>268</v>
      </c>
      <c r="B134" s="41" t="s">
        <v>197</v>
      </c>
    </row>
  </sheetData>
  <sheetProtection algorithmName="SHA-512" hashValue="qNa5ibl2abh6A5N+l93u2nT2oVdjFoWHcWWKv4SlAQOPjZBBOvrAzN3kZfZdeRL1sOj+S9PN9dPecHWfyF7wcA==" saltValue="/0obluiO6DzOsbjmS38zPg==" spinCount="100000" sheet="1" objects="1" scenarios="1"/>
  <conditionalFormatting sqref="B19">
    <cfRule type="notContainsBlanks" dxfId="6" priority="7">
      <formula>LEN(TRIM(B19))&gt;0</formula>
    </cfRule>
  </conditionalFormatting>
  <conditionalFormatting sqref="B22">
    <cfRule type="notContainsBlanks" dxfId="5" priority="6">
      <formula>LEN(TRIM(B22))&gt;0</formula>
    </cfRule>
  </conditionalFormatting>
  <conditionalFormatting sqref="B34">
    <cfRule type="notContainsBlanks" dxfId="4" priority="5">
      <formula>LEN(TRIM(B34))&gt;0</formula>
    </cfRule>
  </conditionalFormatting>
  <conditionalFormatting sqref="B52">
    <cfRule type="notContainsBlanks" dxfId="3" priority="4">
      <formula>LEN(TRIM(B52))&gt;0</formula>
    </cfRule>
  </conditionalFormatting>
  <conditionalFormatting sqref="B69">
    <cfRule type="notContainsBlanks" dxfId="2" priority="3">
      <formula>LEN(TRIM(B69))&gt;0</formula>
    </cfRule>
  </conditionalFormatting>
  <conditionalFormatting sqref="B72">
    <cfRule type="notContainsBlanks" dxfId="1" priority="2">
      <formula>LEN(TRIM(B72))&gt;0</formula>
    </cfRule>
  </conditionalFormatting>
  <conditionalFormatting sqref="B60">
    <cfRule type="notContainsBlanks" dxfId="0" priority="1">
      <formula>LEN(TRIM(B60))&gt;0</formula>
    </cfRule>
  </conditionalFormatting>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F7"/>
  <sheetViews>
    <sheetView workbookViewId="0">
      <selection activeCell="F7" sqref="F7"/>
    </sheetView>
  </sheetViews>
  <sheetFormatPr defaultRowHeight="15" x14ac:dyDescent="0.25"/>
  <cols>
    <col min="1" max="1" width="32.5703125" customWidth="1"/>
    <col min="4" max="4" width="31.5703125" customWidth="1"/>
  </cols>
  <sheetData>
    <row r="1" spans="1:6" x14ac:dyDescent="0.25">
      <c r="A1" t="s">
        <v>62</v>
      </c>
      <c r="D1" t="s">
        <v>70</v>
      </c>
      <c r="F1" t="s">
        <v>178</v>
      </c>
    </row>
    <row r="2" spans="1:6" x14ac:dyDescent="0.25">
      <c r="A2" t="s">
        <v>67</v>
      </c>
      <c r="D2" t="s">
        <v>68</v>
      </c>
      <c r="F2" t="s">
        <v>179</v>
      </c>
    </row>
    <row r="3" spans="1:6" x14ac:dyDescent="0.25">
      <c r="A3" t="s">
        <v>65</v>
      </c>
      <c r="D3" t="s">
        <v>69</v>
      </c>
      <c r="F3" t="s">
        <v>180</v>
      </c>
    </row>
    <row r="4" spans="1:6" x14ac:dyDescent="0.25">
      <c r="A4" t="s">
        <v>63</v>
      </c>
      <c r="F4" t="s">
        <v>181</v>
      </c>
    </row>
    <row r="5" spans="1:6" x14ac:dyDescent="0.25">
      <c r="A5" t="s">
        <v>64</v>
      </c>
      <c r="F5" t="s">
        <v>174</v>
      </c>
    </row>
    <row r="6" spans="1:6" x14ac:dyDescent="0.25">
      <c r="A6" t="s">
        <v>66</v>
      </c>
    </row>
    <row r="7" spans="1:6" x14ac:dyDescent="0.25">
      <c r="A7" t="s">
        <v>168</v>
      </c>
    </row>
  </sheetData>
  <sheetProtection algorithmName="SHA-512" hashValue="X0ttZCssBwQpAME/X7pi7FlwkDVA4XrqQUGtQU8euV64bgrLcMp8CLAbL0MgPq0bOwpFWjD1U/MHec/FJkMiAA==" saltValue="M9XUrcPCQG8DQwQBl+3+Gw==" spinCount="100000" sheet="1" objects="1" scenarios="1"/>
  <pageMargins left="0.7" right="0.7" top="0.75" bottom="0.75" header="0.3" footer="0.3"/>
  <pageSetup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70</vt:i4>
      </vt:variant>
    </vt:vector>
  </HeadingPairs>
  <TitlesOfParts>
    <vt:vector size="83" baseType="lpstr">
      <vt:lpstr>list &amp; instructions</vt:lpstr>
      <vt:lpstr>ACT Reporting Outcome Template</vt:lpstr>
      <vt:lpstr>ACT-IPS Reporting Totals</vt:lpstr>
      <vt:lpstr>Total Aggregate</vt:lpstr>
      <vt:lpstr>ACT-IPS Positions</vt:lpstr>
      <vt:lpstr>HB</vt:lpstr>
      <vt:lpstr>LHCC</vt:lpstr>
      <vt:lpstr>ABH</vt:lpstr>
      <vt:lpstr>ACLA</vt:lpstr>
      <vt:lpstr>UHC</vt:lpstr>
      <vt:lpstr>Humana</vt:lpstr>
      <vt:lpstr>Instructions</vt:lpstr>
      <vt:lpstr>Work Sheet</vt:lpstr>
      <vt:lpstr>ABH!Agency_Contact</vt:lpstr>
      <vt:lpstr>ACLA!Agency_Contact</vt:lpstr>
      <vt:lpstr>HB!Agency_Contact</vt:lpstr>
      <vt:lpstr>Humana!Agency_Contact</vt:lpstr>
      <vt:lpstr>LHCC!Agency_Contact</vt:lpstr>
      <vt:lpstr>UHC!Agency_Contact</vt:lpstr>
      <vt:lpstr>Agency_Contact</vt:lpstr>
      <vt:lpstr>ABH!Agency_Name</vt:lpstr>
      <vt:lpstr>ACLA!Agency_Name</vt:lpstr>
      <vt:lpstr>HB!Agency_Name</vt:lpstr>
      <vt:lpstr>Humana!Agency_Name</vt:lpstr>
      <vt:lpstr>LHCC!Agency_Name</vt:lpstr>
      <vt:lpstr>UHC!Agency_Name</vt:lpstr>
      <vt:lpstr>Agency_Name</vt:lpstr>
      <vt:lpstr>ABH!Contact_Email</vt:lpstr>
      <vt:lpstr>ACLA!Contact_Email</vt:lpstr>
      <vt:lpstr>HB!Contact_Email</vt:lpstr>
      <vt:lpstr>Humana!Contact_Email</vt:lpstr>
      <vt:lpstr>LHCC!Contact_Email</vt:lpstr>
      <vt:lpstr>UHC!Contact_Email</vt:lpstr>
      <vt:lpstr>Contact_Email</vt:lpstr>
      <vt:lpstr>ABH!Input</vt:lpstr>
      <vt:lpstr>ACLA!Input</vt:lpstr>
      <vt:lpstr>HB!Input</vt:lpstr>
      <vt:lpstr>Humana!Input</vt:lpstr>
      <vt:lpstr>LHCC!Input</vt:lpstr>
      <vt:lpstr>UHC!Input</vt:lpstr>
      <vt:lpstr>Input</vt:lpstr>
      <vt:lpstr>ABH!Input2</vt:lpstr>
      <vt:lpstr>ACLA!Input2</vt:lpstr>
      <vt:lpstr>HB!Input2</vt:lpstr>
      <vt:lpstr>Humana!Input2</vt:lpstr>
      <vt:lpstr>LHCC!Input2</vt:lpstr>
      <vt:lpstr>UHC!Input2</vt:lpstr>
      <vt:lpstr>Input2</vt:lpstr>
      <vt:lpstr>ABH!Input3</vt:lpstr>
      <vt:lpstr>ACLA!Input3</vt:lpstr>
      <vt:lpstr>HB!Input3</vt:lpstr>
      <vt:lpstr>Humana!Input3</vt:lpstr>
      <vt:lpstr>LHCC!Input3</vt:lpstr>
      <vt:lpstr>UHC!Input3</vt:lpstr>
      <vt:lpstr>Input3</vt:lpstr>
      <vt:lpstr>ABH!Input4</vt:lpstr>
      <vt:lpstr>ACLA!Input4</vt:lpstr>
      <vt:lpstr>HB!Input4</vt:lpstr>
      <vt:lpstr>Humana!Input4</vt:lpstr>
      <vt:lpstr>LHCC!Input4</vt:lpstr>
      <vt:lpstr>UHC!Input4</vt:lpstr>
      <vt:lpstr>Input4</vt:lpstr>
      <vt:lpstr>ABH!Report_Period_End_Date</vt:lpstr>
      <vt:lpstr>ACLA!Report_Period_End_Date</vt:lpstr>
      <vt:lpstr>HB!Report_Period_End_Date</vt:lpstr>
      <vt:lpstr>Humana!Report_Period_End_Date</vt:lpstr>
      <vt:lpstr>LHCC!Report_Period_End_Date</vt:lpstr>
      <vt:lpstr>UHC!Report_Period_End_Date</vt:lpstr>
      <vt:lpstr>Report_Period_End_Date</vt:lpstr>
      <vt:lpstr>ABH!Report_Period_Start_Date</vt:lpstr>
      <vt:lpstr>ACLA!Report_Period_Start_Date</vt:lpstr>
      <vt:lpstr>HB!Report_Period_Start_Date</vt:lpstr>
      <vt:lpstr>Humana!Report_Period_Start_Date</vt:lpstr>
      <vt:lpstr>LHCC!Report_Period_Start_Date</vt:lpstr>
      <vt:lpstr>UHC!Report_Period_Start_Date</vt:lpstr>
      <vt:lpstr>Report_Period_Start_Date</vt:lpstr>
      <vt:lpstr>ABH!Team_Name</vt:lpstr>
      <vt:lpstr>ACLA!Team_Name</vt:lpstr>
      <vt:lpstr>HB!Team_Name</vt:lpstr>
      <vt:lpstr>Humana!Team_Name</vt:lpstr>
      <vt:lpstr>LHCC!Team_Name</vt:lpstr>
      <vt:lpstr>UHC!Team_Name</vt:lpstr>
      <vt:lpstr>Team_Name</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Louisiana</dc:creator>
  <cp:lastModifiedBy>Brandi Collins</cp:lastModifiedBy>
  <cp:lastPrinted>2020-03-12T21:54:14Z</cp:lastPrinted>
  <dcterms:created xsi:type="dcterms:W3CDTF">2019-09-20T22:24:30Z</dcterms:created>
  <dcterms:modified xsi:type="dcterms:W3CDTF">2023-11-06T21:31:10Z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776955-85f6-4fec-9553-96dd3e0373c4_Enabled">
    <vt:lpwstr>true</vt:lpwstr>
  </property>
  <property fmtid="{D5CDD505-2E9C-101B-9397-08002B2CF9AE}" pid="3" name="MSIP_Label_5a776955-85f6-4fec-9553-96dd3e0373c4_SetDate">
    <vt:lpwstr>2022-11-28T21:27:31Z</vt:lpwstr>
  </property>
  <property fmtid="{D5CDD505-2E9C-101B-9397-08002B2CF9AE}" pid="4" name="MSIP_Label_5a776955-85f6-4fec-9553-96dd3e0373c4_Method">
    <vt:lpwstr>Standard</vt:lpwstr>
  </property>
  <property fmtid="{D5CDD505-2E9C-101B-9397-08002B2CF9AE}" pid="5" name="MSIP_Label_5a776955-85f6-4fec-9553-96dd3e0373c4_Name">
    <vt:lpwstr>Confidential</vt:lpwstr>
  </property>
  <property fmtid="{D5CDD505-2E9C-101B-9397-08002B2CF9AE}" pid="6" name="MSIP_Label_5a776955-85f6-4fec-9553-96dd3e0373c4_SiteId">
    <vt:lpwstr>f45ccc07-e57e-4d15-bf6f-f6cbccd2d395</vt:lpwstr>
  </property>
  <property fmtid="{D5CDD505-2E9C-101B-9397-08002B2CF9AE}" pid="7" name="MSIP_Label_5a776955-85f6-4fec-9553-96dd3e0373c4_ActionId">
    <vt:lpwstr>ffd49f19-c593-44a1-b06b-30d393c87052</vt:lpwstr>
  </property>
  <property fmtid="{D5CDD505-2E9C-101B-9397-08002B2CF9AE}" pid="8" name="MSIP_Label_5a776955-85f6-4fec-9553-96dd3e0373c4_ContentBits">
    <vt:lpwstr>0</vt:lpwstr>
  </property>
</Properties>
</file>